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-面談工作統計表" sheetId="1" r:id="rId1"/>
    <sheet name="2-面談統計表" sheetId="2" r:id="rId2"/>
  </sheets>
  <externalReferences>
    <externalReference r:id="rId5"/>
  </externalReferences>
  <definedNames>
    <definedName name="OLE_LINK1" localSheetId="1">'2-面談統計表'!$B$69</definedName>
    <definedName name="_xlnm.Print_Area" localSheetId="1">'2-面談統計表'!$A$1:$M$78</definedName>
    <definedName name="_xlnm.Print_Titles" localSheetId="1">'2-面談統計表'!$4:$5</definedName>
  </definedNames>
  <calcPr fullCalcOnLoad="1"/>
</workbook>
</file>

<file path=xl/sharedStrings.xml><?xml version="1.0" encoding="utf-8"?>
<sst xmlns="http://schemas.openxmlformats.org/spreadsheetml/2006/main" count="94" uniqueCount="61">
  <si>
    <r>
      <t xml:space="preserve">    </t>
    </r>
    <r>
      <rPr>
        <b/>
        <sz val="18"/>
        <rFont val="標楷體"/>
        <family val="4"/>
      </rPr>
      <t xml:space="preserve"> 內政部入出國及移民署《面談統計表》                    </t>
    </r>
  </si>
  <si>
    <r>
      <t>資料來源：</t>
    </r>
    <r>
      <rPr>
        <sz val="12"/>
        <color indexed="10"/>
        <rFont val="標楷體"/>
        <family val="4"/>
      </rPr>
      <t>專勤事務第一大隊、國境事務大隊</t>
    </r>
  </si>
  <si>
    <t>年月</t>
  </si>
  <si>
    <t xml:space="preserve">通 過
面 談 </t>
  </si>
  <si>
    <t>強 制
出 境</t>
  </si>
  <si>
    <t>不予通 
過面談</t>
  </si>
  <si>
    <t>再 次    面 談</t>
  </si>
  <si>
    <t xml:space="preserve"> 合  計</t>
  </si>
  <si>
    <t>不予通 
過比例</t>
  </si>
  <si>
    <r>
      <t xml:space="preserve"> 92</t>
    </r>
    <r>
      <rPr>
        <sz val="14"/>
        <rFont val="標楷體"/>
        <family val="4"/>
      </rPr>
      <t>年</t>
    </r>
  </si>
  <si>
    <r>
      <t xml:space="preserve"> 93</t>
    </r>
    <r>
      <rPr>
        <sz val="14"/>
        <rFont val="標楷體"/>
        <family val="4"/>
      </rPr>
      <t>年</t>
    </r>
  </si>
  <si>
    <r>
      <t xml:space="preserve"> 94</t>
    </r>
    <r>
      <rPr>
        <sz val="14"/>
        <rFont val="標楷體"/>
        <family val="4"/>
      </rPr>
      <t>年</t>
    </r>
  </si>
  <si>
    <r>
      <t xml:space="preserve"> 95</t>
    </r>
    <r>
      <rPr>
        <b/>
        <sz val="14"/>
        <rFont val="標楷體"/>
        <family val="4"/>
      </rPr>
      <t>年</t>
    </r>
  </si>
  <si>
    <r>
      <t xml:space="preserve"> 96</t>
    </r>
    <r>
      <rPr>
        <sz val="14"/>
        <rFont val="標楷體"/>
        <family val="4"/>
      </rPr>
      <t>年</t>
    </r>
  </si>
  <si>
    <r>
      <t xml:space="preserve"> 97</t>
    </r>
    <r>
      <rPr>
        <sz val="14"/>
        <rFont val="標楷體"/>
        <family val="4"/>
      </rPr>
      <t>年</t>
    </r>
  </si>
  <si>
    <r>
      <t xml:space="preserve"> 98</t>
    </r>
    <r>
      <rPr>
        <sz val="14"/>
        <rFont val="標楷體"/>
        <family val="4"/>
      </rPr>
      <t>年</t>
    </r>
  </si>
  <si>
    <t>98.10</t>
  </si>
  <si>
    <t>98.11</t>
  </si>
  <si>
    <t>98.12</t>
  </si>
  <si>
    <r>
      <t>99</t>
    </r>
    <r>
      <rPr>
        <sz val="14"/>
        <rFont val="標楷體"/>
        <family val="4"/>
      </rPr>
      <t>年</t>
    </r>
  </si>
  <si>
    <t>99.01</t>
  </si>
  <si>
    <t>99.05</t>
  </si>
  <si>
    <t>99.10</t>
  </si>
  <si>
    <r>
      <t>100</t>
    </r>
    <r>
      <rPr>
        <b/>
        <sz val="14"/>
        <rFont val="標楷體"/>
        <family val="4"/>
      </rPr>
      <t>年</t>
    </r>
  </si>
  <si>
    <t>100.10</t>
  </si>
  <si>
    <t>101.10</t>
  </si>
  <si>
    <r>
      <t>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計</t>
    </r>
  </si>
  <si>
    <r>
      <t xml:space="preserve">說明：1.92年9月開始實施面談。
      2.不予通過比例%=(不予通過面談+強制出境)÷合計×100﹪。
      3.統計數字以製表日期當時電腦資料為準。
     </t>
    </r>
    <r>
      <rPr>
        <sz val="12"/>
        <color indexed="10"/>
        <rFont val="標楷體"/>
        <family val="4"/>
      </rPr>
      <t xml:space="preserve"> 4.自101年1月起本統計含境內及國境線上面談。</t>
    </r>
  </si>
  <si>
    <t>說明：1.92年9月開始實施面談。
      2.不予通過比例%=(不予通過面談+強制出境)÷合計×100﹪。
      3.統計數字以製表日期當時電腦資料為準。</t>
  </si>
  <si>
    <r>
      <t>101</t>
    </r>
    <r>
      <rPr>
        <sz val="14"/>
        <rFont val="標楷體"/>
        <family val="4"/>
      </rPr>
      <t>年</t>
    </r>
  </si>
  <si>
    <t>101.3</t>
  </si>
  <si>
    <t>101.4</t>
  </si>
  <si>
    <t>101.5</t>
  </si>
  <si>
    <t>101.6</t>
  </si>
  <si>
    <t>101.7</t>
  </si>
  <si>
    <t>101.8</t>
  </si>
  <si>
    <t>101.9</t>
  </si>
  <si>
    <t>101.10</t>
  </si>
  <si>
    <t>101.11</t>
  </si>
  <si>
    <t>101.12</t>
  </si>
  <si>
    <t>102.3</t>
  </si>
  <si>
    <t>102.4</t>
  </si>
  <si>
    <t>102.5</t>
  </si>
  <si>
    <t>102.6</t>
  </si>
  <si>
    <t>102.7</t>
  </si>
  <si>
    <t>102.8</t>
  </si>
  <si>
    <t>102.9</t>
  </si>
  <si>
    <t>102.10</t>
  </si>
  <si>
    <t>102.11</t>
  </si>
  <si>
    <t>102.12</t>
  </si>
  <si>
    <r>
      <t>102</t>
    </r>
    <r>
      <rPr>
        <b/>
        <sz val="14"/>
        <rFont val="標楷體"/>
        <family val="4"/>
      </rPr>
      <t>年</t>
    </r>
  </si>
  <si>
    <r>
      <t>102</t>
    </r>
    <r>
      <rPr>
        <b/>
        <sz val="14"/>
        <rFont val="標楷體"/>
        <family val="4"/>
      </rPr>
      <t>年</t>
    </r>
  </si>
  <si>
    <r>
      <t>101</t>
    </r>
    <r>
      <rPr>
        <sz val="14"/>
        <rFont val="標楷體"/>
        <family val="4"/>
      </rPr>
      <t>年</t>
    </r>
  </si>
  <si>
    <t>101.1</t>
  </si>
  <si>
    <t>101.2</t>
  </si>
  <si>
    <t>境內面談</t>
  </si>
  <si>
    <t>國境線上面談</t>
  </si>
  <si>
    <t>資料來源：專勤事務第一大隊、國境事務大隊</t>
  </si>
  <si>
    <t>資料截止日期：102年5月31日</t>
  </si>
  <si>
    <t>102.1</t>
  </si>
  <si>
    <t>102.2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</si>
</sst>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0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8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2"/>
      <color indexed="10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4"/>
      <name val="新細明體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b/>
      <sz val="14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新細明體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right" vertical="center"/>
    </xf>
    <xf numFmtId="10" fontId="9" fillId="0" borderId="1" xfId="17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9" fillId="0" borderId="1" xfId="15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76" fontId="12" fillId="0" borderId="1" xfId="15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0" fontId="12" fillId="0" borderId="1" xfId="17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7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6" fontId="9" fillId="0" borderId="1" xfId="15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76" fontId="0" fillId="0" borderId="1" xfId="15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49" fontId="1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7" fillId="0" borderId="1" xfId="0" applyFont="1" applyBorder="1" applyAlignment="1">
      <alignment horizontal="center" wrapText="1"/>
    </xf>
    <xf numFmtId="176" fontId="17" fillId="0" borderId="1" xfId="15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10" fontId="17" fillId="0" borderId="1" xfId="17" applyNumberFormat="1" applyFont="1" applyBorder="1" applyAlignment="1">
      <alignment horizontal="right" vertical="center"/>
    </xf>
    <xf numFmtId="176" fontId="19" fillId="0" borderId="1" xfId="15" applyNumberFormat="1" applyFont="1" applyBorder="1" applyAlignment="1">
      <alignment horizontal="right" vertical="center"/>
    </xf>
    <xf numFmtId="0" fontId="16" fillId="0" borderId="1" xfId="0" applyFont="1" applyBorder="1" applyAlignment="1" quotePrefix="1">
      <alignment horizontal="center" vertical="center"/>
    </xf>
    <xf numFmtId="176" fontId="17" fillId="0" borderId="2" xfId="15" applyNumberFormat="1" applyFont="1" applyFill="1" applyBorder="1" applyAlignment="1">
      <alignment horizontal="right" vertical="center"/>
    </xf>
    <xf numFmtId="176" fontId="17" fillId="0" borderId="1" xfId="15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176" fontId="17" fillId="0" borderId="3" xfId="15" applyNumberFormat="1" applyFont="1" applyBorder="1" applyAlignment="1">
      <alignment horizontal="right" vertical="center"/>
    </xf>
    <xf numFmtId="176" fontId="17" fillId="0" borderId="4" xfId="15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0" fontId="19" fillId="0" borderId="1" xfId="17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6" fontId="0" fillId="0" borderId="8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76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9" xfId="0" applyFont="1" applyBorder="1" applyAlignment="1">
      <alignment/>
    </xf>
    <xf numFmtId="17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6" fontId="0" fillId="0" borderId="1" xfId="15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0" fontId="0" fillId="0" borderId="1" xfId="17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176" fontId="0" fillId="0" borderId="1" xfId="15" applyNumberFormat="1" applyFont="1" applyFill="1" applyBorder="1" applyAlignment="1">
      <alignment horizontal="right" vertical="center"/>
    </xf>
    <xf numFmtId="10" fontId="0" fillId="0" borderId="1" xfId="17" applyNumberFormat="1" applyFont="1" applyFill="1" applyBorder="1" applyAlignment="1">
      <alignment horizontal="right" vertical="center"/>
    </xf>
    <xf numFmtId="176" fontId="13" fillId="0" borderId="1" xfId="15" applyNumberFormat="1" applyFont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 vertical="center"/>
    </xf>
    <xf numFmtId="10" fontId="13" fillId="0" borderId="1" xfId="17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/>
    </xf>
    <xf numFmtId="176" fontId="0" fillId="0" borderId="1" xfId="15" applyNumberFormat="1" applyFont="1" applyBorder="1" applyAlignment="1">
      <alignment horizontal="right"/>
    </xf>
    <xf numFmtId="10" fontId="0" fillId="0" borderId="1" xfId="17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176" fontId="16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176" fontId="17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</xdr:row>
      <xdr:rowOff>28575</xdr:rowOff>
    </xdr:from>
    <xdr:to>
      <xdr:col>13</xdr:col>
      <xdr:colOff>9525</xdr:colOff>
      <xdr:row>50</xdr:row>
      <xdr:rowOff>9525</xdr:rowOff>
    </xdr:to>
    <xdr:sp>
      <xdr:nvSpPr>
        <xdr:cNvPr id="1" name="Line 2"/>
        <xdr:cNvSpPr>
          <a:spLocks/>
        </xdr:cNvSpPr>
      </xdr:nvSpPr>
      <xdr:spPr>
        <a:xfrm>
          <a:off x="5715000" y="1466850"/>
          <a:ext cx="40862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-3549&#20043;&#27284;&#26696;\003&#20633;&#24536;&#37636;\102&#24180;\&#20633;&#24536;&#37636;102&#24180;1&#26376;\&#38520;&#12289;&#38754;&#35527;&#21450;&#25353;&#22856;&#25351;&#32011;102.1\101.12&#38754;&#35527;&#32113;&#35336;(&#22659;&#20839;&#21152;&#22283;&#2265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談工作統計表"/>
      <sheetName val="sheet1"/>
      <sheetName val="sheet2"/>
    </sheetNames>
    <sheetDataSet>
      <sheetData sheetId="1">
        <row r="50">
          <cell r="C50">
            <v>2</v>
          </cell>
          <cell r="D50">
            <v>2199</v>
          </cell>
          <cell r="E50">
            <v>977</v>
          </cell>
        </row>
      </sheetData>
      <sheetData sheetId="2">
        <row r="5">
          <cell r="C5">
            <v>0</v>
          </cell>
          <cell r="D5">
            <v>96</v>
          </cell>
          <cell r="E5">
            <v>1251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2.375" style="0" customWidth="1"/>
    <col min="2" max="5" width="11.25390625" style="0" customWidth="1"/>
    <col min="6" max="6" width="12.00390625" style="0" customWidth="1"/>
    <col min="7" max="7" width="12.75390625" style="0" customWidth="1"/>
  </cols>
  <sheetData>
    <row r="1" spans="1:7" ht="25.5">
      <c r="A1" s="69" t="s">
        <v>0</v>
      </c>
      <c r="B1" s="69"/>
      <c r="C1" s="69"/>
      <c r="D1" s="69"/>
      <c r="E1" s="69"/>
      <c r="F1" s="69"/>
      <c r="G1" s="69"/>
    </row>
    <row r="2" spans="1:6" ht="18" customHeight="1">
      <c r="A2" s="1"/>
      <c r="B2" s="2"/>
      <c r="C2" s="3"/>
      <c r="D2" s="4" t="s">
        <v>58</v>
      </c>
      <c r="E2" s="5"/>
      <c r="F2" s="5"/>
    </row>
    <row r="3" spans="1:7" ht="18" customHeight="1">
      <c r="A3" s="1"/>
      <c r="B3" s="2"/>
      <c r="C3" s="3"/>
      <c r="D3" s="6" t="s">
        <v>1</v>
      </c>
      <c r="F3" s="7"/>
      <c r="G3" s="8"/>
    </row>
    <row r="4" spans="1:7" ht="33.75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10" t="s">
        <v>8</v>
      </c>
    </row>
    <row r="5" spans="1:9" ht="30" customHeight="1">
      <c r="A5" s="12" t="s">
        <v>9</v>
      </c>
      <c r="B5" s="13">
        <v>6338</v>
      </c>
      <c r="C5" s="13">
        <v>891</v>
      </c>
      <c r="D5" s="13">
        <v>939</v>
      </c>
      <c r="E5" s="13">
        <v>1132</v>
      </c>
      <c r="F5" s="13">
        <f aca="true" t="shared" si="0" ref="F5:F50">SUM(B5:E5)</f>
        <v>9300</v>
      </c>
      <c r="G5" s="14">
        <f aca="true" t="shared" si="1" ref="G5:G76">(C5+D5)/F5</f>
        <v>0.1967741935483871</v>
      </c>
      <c r="H5" s="15"/>
      <c r="I5" s="15"/>
    </row>
    <row r="6" spans="1:9" ht="30" customHeight="1">
      <c r="A6" s="12" t="s">
        <v>10</v>
      </c>
      <c r="B6" s="13">
        <v>43571</v>
      </c>
      <c r="C6" s="13">
        <v>1445</v>
      </c>
      <c r="D6" s="13">
        <v>3334</v>
      </c>
      <c r="E6" s="13">
        <v>3985</v>
      </c>
      <c r="F6" s="13">
        <f t="shared" si="0"/>
        <v>52335</v>
      </c>
      <c r="G6" s="14">
        <f t="shared" si="1"/>
        <v>0.09131556319862424</v>
      </c>
      <c r="H6" s="15"/>
      <c r="I6" s="15"/>
    </row>
    <row r="7" spans="1:9" ht="30" customHeight="1">
      <c r="A7" s="12" t="s">
        <v>11</v>
      </c>
      <c r="B7" s="16">
        <v>31619</v>
      </c>
      <c r="C7" s="16">
        <v>1369</v>
      </c>
      <c r="D7" s="16">
        <v>5076</v>
      </c>
      <c r="E7" s="16">
        <v>4119</v>
      </c>
      <c r="F7" s="13">
        <f t="shared" si="0"/>
        <v>42183</v>
      </c>
      <c r="G7" s="14">
        <f t="shared" si="1"/>
        <v>0.15278666761491597</v>
      </c>
      <c r="H7" s="15"/>
      <c r="I7" s="15"/>
    </row>
    <row r="8" spans="1:9" s="22" customFormat="1" ht="30" customHeight="1">
      <c r="A8" s="17" t="s">
        <v>12</v>
      </c>
      <c r="B8" s="18">
        <v>26654</v>
      </c>
      <c r="C8" s="18">
        <v>1001</v>
      </c>
      <c r="D8" s="18">
        <v>3541</v>
      </c>
      <c r="E8" s="18">
        <v>4662</v>
      </c>
      <c r="F8" s="19">
        <f t="shared" si="0"/>
        <v>35858</v>
      </c>
      <c r="G8" s="20">
        <f t="shared" si="1"/>
        <v>0.12666629482960567</v>
      </c>
      <c r="H8" s="15"/>
      <c r="I8" s="21"/>
    </row>
    <row r="9" spans="1:9" ht="30" customHeight="1">
      <c r="A9" s="12" t="s">
        <v>13</v>
      </c>
      <c r="B9" s="16">
        <v>27469</v>
      </c>
      <c r="C9" s="16">
        <v>477</v>
      </c>
      <c r="D9" s="16">
        <v>5267</v>
      </c>
      <c r="E9" s="16">
        <v>6936</v>
      </c>
      <c r="F9" s="13">
        <f t="shared" si="0"/>
        <v>40149</v>
      </c>
      <c r="G9" s="14">
        <f t="shared" si="1"/>
        <v>0.14306707514508457</v>
      </c>
      <c r="H9" s="15"/>
      <c r="I9" s="15"/>
    </row>
    <row r="10" spans="1:9" ht="30" customHeight="1">
      <c r="A10" s="12" t="s">
        <v>14</v>
      </c>
      <c r="B10" s="16">
        <v>20904</v>
      </c>
      <c r="C10" s="16">
        <v>216</v>
      </c>
      <c r="D10" s="16">
        <v>3510</v>
      </c>
      <c r="E10" s="16">
        <v>5870</v>
      </c>
      <c r="F10" s="13">
        <f t="shared" si="0"/>
        <v>30500</v>
      </c>
      <c r="G10" s="14">
        <f t="shared" si="1"/>
        <v>0.12216393442622951</v>
      </c>
      <c r="H10" s="15"/>
      <c r="I10" s="15"/>
    </row>
    <row r="11" spans="1:9" ht="30" customHeight="1">
      <c r="A11" s="23" t="s">
        <v>15</v>
      </c>
      <c r="B11" s="16">
        <f>SUM(B12:B23)</f>
        <v>20302</v>
      </c>
      <c r="C11" s="16">
        <f>SUM(C12:C23)</f>
        <v>113</v>
      </c>
      <c r="D11" s="16">
        <f>SUM(D12:D23)</f>
        <v>2744</v>
      </c>
      <c r="E11" s="16">
        <f>SUM(E12:E23)</f>
        <v>5527</v>
      </c>
      <c r="F11" s="13">
        <f t="shared" si="0"/>
        <v>28686</v>
      </c>
      <c r="G11" s="14">
        <f t="shared" si="1"/>
        <v>0.0995956215575542</v>
      </c>
      <c r="H11" s="15"/>
      <c r="I11" s="15"/>
    </row>
    <row r="12" spans="1:9" ht="30" customHeight="1" hidden="1">
      <c r="A12" s="12">
        <v>98.01</v>
      </c>
      <c r="B12" s="16">
        <v>2048</v>
      </c>
      <c r="C12" s="16">
        <v>5</v>
      </c>
      <c r="D12" s="16">
        <v>231</v>
      </c>
      <c r="E12" s="16">
        <v>417</v>
      </c>
      <c r="F12" s="13">
        <f t="shared" si="0"/>
        <v>2701</v>
      </c>
      <c r="G12" s="14">
        <f t="shared" si="1"/>
        <v>0.08737504627915586</v>
      </c>
      <c r="H12" s="15"/>
      <c r="I12" s="15"/>
    </row>
    <row r="13" spans="1:9" ht="30" customHeight="1" hidden="1">
      <c r="A13" s="12">
        <v>98.02</v>
      </c>
      <c r="B13" s="16">
        <v>1423</v>
      </c>
      <c r="C13" s="16">
        <v>10</v>
      </c>
      <c r="D13" s="16">
        <v>246</v>
      </c>
      <c r="E13" s="16">
        <v>545</v>
      </c>
      <c r="F13" s="13">
        <f t="shared" si="0"/>
        <v>2224</v>
      </c>
      <c r="G13" s="14">
        <f t="shared" si="1"/>
        <v>0.11510791366906475</v>
      </c>
      <c r="H13" s="15"/>
      <c r="I13" s="15"/>
    </row>
    <row r="14" spans="1:9" ht="30" customHeight="1" hidden="1">
      <c r="A14" s="12">
        <v>98.03</v>
      </c>
      <c r="B14" s="16">
        <v>1740</v>
      </c>
      <c r="C14" s="16">
        <v>7</v>
      </c>
      <c r="D14" s="16">
        <v>304</v>
      </c>
      <c r="E14" s="16">
        <v>577</v>
      </c>
      <c r="F14" s="13">
        <f t="shared" si="0"/>
        <v>2628</v>
      </c>
      <c r="G14" s="14">
        <f t="shared" si="1"/>
        <v>0.11834094368340943</v>
      </c>
      <c r="H14" s="15"/>
      <c r="I14" s="15"/>
    </row>
    <row r="15" spans="1:9" ht="30" customHeight="1" hidden="1">
      <c r="A15" s="12">
        <v>98.04</v>
      </c>
      <c r="B15" s="16">
        <v>1620</v>
      </c>
      <c r="C15" s="16">
        <v>7</v>
      </c>
      <c r="D15" s="16">
        <v>257</v>
      </c>
      <c r="E15" s="16">
        <v>549</v>
      </c>
      <c r="F15" s="13">
        <f t="shared" si="0"/>
        <v>2433</v>
      </c>
      <c r="G15" s="14">
        <f t="shared" si="1"/>
        <v>0.10850801479654747</v>
      </c>
      <c r="H15" s="15"/>
      <c r="I15" s="15"/>
    </row>
    <row r="16" spans="1:9" ht="30" customHeight="1" hidden="1">
      <c r="A16" s="12">
        <v>98.05</v>
      </c>
      <c r="B16" s="16">
        <v>1643</v>
      </c>
      <c r="C16" s="16">
        <v>12</v>
      </c>
      <c r="D16" s="16">
        <v>274</v>
      </c>
      <c r="E16" s="16">
        <v>527</v>
      </c>
      <c r="F16" s="13">
        <f t="shared" si="0"/>
        <v>2456</v>
      </c>
      <c r="G16" s="14">
        <f t="shared" si="1"/>
        <v>0.11644951140065146</v>
      </c>
      <c r="H16" s="15"/>
      <c r="I16" s="15"/>
    </row>
    <row r="17" spans="1:9" ht="30" customHeight="1" hidden="1">
      <c r="A17" s="12">
        <v>98.06</v>
      </c>
      <c r="B17" s="16">
        <v>1855</v>
      </c>
      <c r="C17" s="16">
        <v>9</v>
      </c>
      <c r="D17" s="16">
        <v>302</v>
      </c>
      <c r="E17" s="16">
        <v>530</v>
      </c>
      <c r="F17" s="13">
        <f t="shared" si="0"/>
        <v>2696</v>
      </c>
      <c r="G17" s="14">
        <f t="shared" si="1"/>
        <v>0.11535608308605341</v>
      </c>
      <c r="H17" s="15"/>
      <c r="I17" s="15"/>
    </row>
    <row r="18" spans="1:9" ht="30" customHeight="1" hidden="1">
      <c r="A18" s="12">
        <v>98.07</v>
      </c>
      <c r="B18" s="16">
        <v>1994</v>
      </c>
      <c r="C18" s="16">
        <v>7</v>
      </c>
      <c r="D18" s="16">
        <v>249</v>
      </c>
      <c r="E18" s="16">
        <v>432</v>
      </c>
      <c r="F18" s="13">
        <f t="shared" si="0"/>
        <v>2682</v>
      </c>
      <c r="G18" s="14">
        <f t="shared" si="1"/>
        <v>0.09545115585384041</v>
      </c>
      <c r="H18" s="15"/>
      <c r="I18" s="15"/>
    </row>
    <row r="19" spans="1:9" ht="30" customHeight="1" hidden="1">
      <c r="A19" s="12">
        <v>98.08</v>
      </c>
      <c r="B19" s="16">
        <v>1917</v>
      </c>
      <c r="C19" s="16">
        <v>12</v>
      </c>
      <c r="D19" s="16">
        <v>189</v>
      </c>
      <c r="E19" s="16">
        <v>401</v>
      </c>
      <c r="F19" s="13">
        <f t="shared" si="0"/>
        <v>2519</v>
      </c>
      <c r="G19" s="14">
        <f t="shared" si="1"/>
        <v>0.07979356887653831</v>
      </c>
      <c r="H19" s="15"/>
      <c r="I19" s="15"/>
    </row>
    <row r="20" spans="1:9" ht="30" customHeight="1" hidden="1">
      <c r="A20" s="12">
        <v>98.09</v>
      </c>
      <c r="B20" s="16">
        <v>1644</v>
      </c>
      <c r="C20" s="16">
        <v>5</v>
      </c>
      <c r="D20" s="16">
        <v>158</v>
      </c>
      <c r="E20" s="16">
        <v>329</v>
      </c>
      <c r="F20" s="13">
        <f t="shared" si="0"/>
        <v>2136</v>
      </c>
      <c r="G20" s="14">
        <f t="shared" si="1"/>
        <v>0.07631086142322098</v>
      </c>
      <c r="H20" s="15"/>
      <c r="I20" s="15"/>
    </row>
    <row r="21" spans="1:9" ht="30" customHeight="1" hidden="1">
      <c r="A21" s="24" t="s">
        <v>16</v>
      </c>
      <c r="B21" s="16">
        <v>1484</v>
      </c>
      <c r="C21" s="16">
        <v>15</v>
      </c>
      <c r="D21" s="16">
        <v>164</v>
      </c>
      <c r="E21" s="16">
        <v>364</v>
      </c>
      <c r="F21" s="13">
        <f t="shared" si="0"/>
        <v>2027</v>
      </c>
      <c r="G21" s="14">
        <f t="shared" si="1"/>
        <v>0.08830784410458806</v>
      </c>
      <c r="H21" s="15"/>
      <c r="I21" s="15"/>
    </row>
    <row r="22" spans="1:9" ht="30" customHeight="1" hidden="1">
      <c r="A22" s="24" t="s">
        <v>17</v>
      </c>
      <c r="B22" s="16">
        <v>1446</v>
      </c>
      <c r="C22" s="16">
        <v>14</v>
      </c>
      <c r="D22" s="16">
        <v>223</v>
      </c>
      <c r="E22" s="16">
        <v>432</v>
      </c>
      <c r="F22" s="13">
        <f t="shared" si="0"/>
        <v>2115</v>
      </c>
      <c r="G22" s="14">
        <f t="shared" si="1"/>
        <v>0.11205673758865248</v>
      </c>
      <c r="H22" s="15"/>
      <c r="I22" s="15"/>
    </row>
    <row r="23" spans="1:9" ht="30" customHeight="1" hidden="1">
      <c r="A23" s="24" t="s">
        <v>18</v>
      </c>
      <c r="B23" s="16">
        <v>1488</v>
      </c>
      <c r="C23" s="16">
        <v>10</v>
      </c>
      <c r="D23" s="16">
        <v>147</v>
      </c>
      <c r="E23" s="16">
        <v>424</v>
      </c>
      <c r="F23" s="13">
        <f t="shared" si="0"/>
        <v>2069</v>
      </c>
      <c r="G23" s="14">
        <f t="shared" si="1"/>
        <v>0.07588206863218946</v>
      </c>
      <c r="H23" s="15"/>
      <c r="I23" s="15"/>
    </row>
    <row r="24" spans="1:9" ht="30" customHeight="1">
      <c r="A24" s="24" t="s">
        <v>19</v>
      </c>
      <c r="B24" s="16">
        <v>7799</v>
      </c>
      <c r="C24" s="16">
        <v>24</v>
      </c>
      <c r="D24" s="16">
        <v>1874</v>
      </c>
      <c r="E24" s="16">
        <v>2461</v>
      </c>
      <c r="F24" s="13">
        <f t="shared" si="0"/>
        <v>12158</v>
      </c>
      <c r="G24" s="14">
        <f t="shared" si="1"/>
        <v>0.15611120250041124</v>
      </c>
      <c r="H24" s="15"/>
      <c r="I24" s="15"/>
    </row>
    <row r="25" spans="1:9" s="26" customFormat="1" ht="18" customHeight="1" hidden="1">
      <c r="A25" s="24" t="s">
        <v>20</v>
      </c>
      <c r="B25" s="16">
        <v>1584</v>
      </c>
      <c r="C25" s="16">
        <v>10</v>
      </c>
      <c r="D25" s="16">
        <v>197</v>
      </c>
      <c r="E25" s="16">
        <v>368</v>
      </c>
      <c r="F25" s="13">
        <f t="shared" si="0"/>
        <v>2159</v>
      </c>
      <c r="G25" s="14">
        <f t="shared" si="1"/>
        <v>0.09587772116720704</v>
      </c>
      <c r="H25" s="15"/>
      <c r="I25" s="25"/>
    </row>
    <row r="26" spans="1:9" s="26" customFormat="1" ht="18" customHeight="1" hidden="1">
      <c r="A26" s="12">
        <v>99.02</v>
      </c>
      <c r="B26" s="16">
        <v>894</v>
      </c>
      <c r="C26" s="16">
        <v>8</v>
      </c>
      <c r="D26" s="16">
        <v>159</v>
      </c>
      <c r="E26" s="16">
        <v>233</v>
      </c>
      <c r="F26" s="13">
        <f t="shared" si="0"/>
        <v>1294</v>
      </c>
      <c r="G26" s="14">
        <f t="shared" si="1"/>
        <v>0.12905718701700156</v>
      </c>
      <c r="H26" s="15"/>
      <c r="I26" s="25"/>
    </row>
    <row r="27" spans="1:9" s="26" customFormat="1" ht="18" customHeight="1" hidden="1">
      <c r="A27" s="12">
        <v>99.03</v>
      </c>
      <c r="B27" s="16">
        <v>590</v>
      </c>
      <c r="C27" s="16">
        <v>0</v>
      </c>
      <c r="D27" s="16">
        <v>172</v>
      </c>
      <c r="E27" s="16">
        <v>230</v>
      </c>
      <c r="F27" s="13">
        <f t="shared" si="0"/>
        <v>992</v>
      </c>
      <c r="G27" s="14">
        <f t="shared" si="1"/>
        <v>0.17338709677419356</v>
      </c>
      <c r="H27" s="15"/>
      <c r="I27" s="25"/>
    </row>
    <row r="28" spans="1:9" s="26" customFormat="1" ht="18" customHeight="1" hidden="1">
      <c r="A28" s="12">
        <v>99.04</v>
      </c>
      <c r="B28" s="16">
        <v>533</v>
      </c>
      <c r="C28" s="16">
        <v>1</v>
      </c>
      <c r="D28" s="16">
        <v>157</v>
      </c>
      <c r="E28" s="16">
        <v>288</v>
      </c>
      <c r="F28" s="13">
        <f t="shared" si="0"/>
        <v>979</v>
      </c>
      <c r="G28" s="14">
        <f t="shared" si="1"/>
        <v>0.16138917262512767</v>
      </c>
      <c r="H28" s="15"/>
      <c r="I28" s="25"/>
    </row>
    <row r="29" spans="1:9" s="26" customFormat="1" ht="18" customHeight="1" hidden="1">
      <c r="A29" s="24" t="s">
        <v>21</v>
      </c>
      <c r="B29" s="16">
        <v>557</v>
      </c>
      <c r="C29" s="16">
        <v>3</v>
      </c>
      <c r="D29" s="16">
        <v>173</v>
      </c>
      <c r="E29" s="16">
        <v>168</v>
      </c>
      <c r="F29" s="13">
        <f t="shared" si="0"/>
        <v>901</v>
      </c>
      <c r="G29" s="14">
        <f t="shared" si="1"/>
        <v>0.195338512763596</v>
      </c>
      <c r="H29" s="15"/>
      <c r="I29" s="25"/>
    </row>
    <row r="30" spans="1:9" s="26" customFormat="1" ht="18" customHeight="1" hidden="1">
      <c r="A30" s="12">
        <v>99.06</v>
      </c>
      <c r="B30" s="16">
        <v>551</v>
      </c>
      <c r="C30" s="16">
        <v>0</v>
      </c>
      <c r="D30" s="16">
        <v>147</v>
      </c>
      <c r="E30" s="16">
        <v>148</v>
      </c>
      <c r="F30" s="13">
        <f t="shared" si="0"/>
        <v>846</v>
      </c>
      <c r="G30" s="14">
        <f t="shared" si="1"/>
        <v>0.17375886524822695</v>
      </c>
      <c r="H30" s="15"/>
      <c r="I30" s="25"/>
    </row>
    <row r="31" spans="1:9" s="26" customFormat="1" ht="18" customHeight="1" hidden="1">
      <c r="A31" s="12">
        <v>99.07</v>
      </c>
      <c r="B31" s="16">
        <v>581</v>
      </c>
      <c r="C31" s="16">
        <v>0</v>
      </c>
      <c r="D31" s="16">
        <v>165</v>
      </c>
      <c r="E31" s="16">
        <v>107</v>
      </c>
      <c r="F31" s="13">
        <f t="shared" si="0"/>
        <v>853</v>
      </c>
      <c r="G31" s="14">
        <f t="shared" si="1"/>
        <v>0.19343493552168817</v>
      </c>
      <c r="H31" s="15"/>
      <c r="I31" s="25"/>
    </row>
    <row r="32" spans="1:9" s="26" customFormat="1" ht="18" customHeight="1" hidden="1">
      <c r="A32" s="12">
        <v>99.08</v>
      </c>
      <c r="B32" s="16">
        <v>597</v>
      </c>
      <c r="C32" s="16">
        <v>0</v>
      </c>
      <c r="D32" s="16">
        <v>163</v>
      </c>
      <c r="E32" s="16">
        <v>63</v>
      </c>
      <c r="F32" s="13">
        <f t="shared" si="0"/>
        <v>823</v>
      </c>
      <c r="G32" s="14">
        <f t="shared" si="1"/>
        <v>0.19805589307411908</v>
      </c>
      <c r="H32" s="15"/>
      <c r="I32" s="25"/>
    </row>
    <row r="33" spans="1:9" s="26" customFormat="1" ht="18" customHeight="1" hidden="1">
      <c r="A33" s="12">
        <v>99.09</v>
      </c>
      <c r="B33" s="16">
        <v>549</v>
      </c>
      <c r="C33" s="16">
        <v>0</v>
      </c>
      <c r="D33" s="16">
        <v>149</v>
      </c>
      <c r="E33" s="16">
        <v>226</v>
      </c>
      <c r="F33" s="13">
        <f t="shared" si="0"/>
        <v>924</v>
      </c>
      <c r="G33" s="14">
        <f t="shared" si="1"/>
        <v>0.16125541125541126</v>
      </c>
      <c r="H33" s="15"/>
      <c r="I33" s="25"/>
    </row>
    <row r="34" spans="1:9" s="26" customFormat="1" ht="18" customHeight="1" hidden="1">
      <c r="A34" s="24" t="s">
        <v>22</v>
      </c>
      <c r="B34" s="16">
        <v>501</v>
      </c>
      <c r="C34" s="16">
        <v>0</v>
      </c>
      <c r="D34" s="16">
        <v>131</v>
      </c>
      <c r="E34" s="16">
        <v>188</v>
      </c>
      <c r="F34" s="13">
        <f t="shared" si="0"/>
        <v>820</v>
      </c>
      <c r="G34" s="14">
        <f t="shared" si="1"/>
        <v>0.1597560975609756</v>
      </c>
      <c r="H34" s="15"/>
      <c r="I34" s="25"/>
    </row>
    <row r="35" spans="1:9" s="26" customFormat="1" ht="18" customHeight="1" hidden="1">
      <c r="A35" s="12">
        <v>99.11</v>
      </c>
      <c r="B35" s="27">
        <v>535</v>
      </c>
      <c r="C35" s="27">
        <v>2</v>
      </c>
      <c r="D35" s="27">
        <v>179</v>
      </c>
      <c r="E35" s="27">
        <v>199</v>
      </c>
      <c r="F35" s="13">
        <f t="shared" si="0"/>
        <v>915</v>
      </c>
      <c r="G35" s="14">
        <f t="shared" si="1"/>
        <v>0.19781420765027322</v>
      </c>
      <c r="H35" s="15"/>
      <c r="I35" s="25"/>
    </row>
    <row r="36" spans="1:9" s="26" customFormat="1" ht="18" customHeight="1" hidden="1">
      <c r="A36" s="12">
        <v>99.1199999999999</v>
      </c>
      <c r="B36" s="16">
        <v>327</v>
      </c>
      <c r="C36" s="16">
        <v>0</v>
      </c>
      <c r="D36" s="16">
        <v>82</v>
      </c>
      <c r="E36" s="16">
        <v>243</v>
      </c>
      <c r="F36" s="13">
        <f t="shared" si="0"/>
        <v>652</v>
      </c>
      <c r="G36" s="14">
        <f t="shared" si="1"/>
        <v>0.12576687116564417</v>
      </c>
      <c r="H36" s="15"/>
      <c r="I36" s="25"/>
    </row>
    <row r="37" spans="1:9" s="22" customFormat="1" ht="30" customHeight="1">
      <c r="A37" s="17" t="s">
        <v>23</v>
      </c>
      <c r="B37" s="18">
        <v>5541</v>
      </c>
      <c r="C37" s="18">
        <v>0</v>
      </c>
      <c r="D37" s="18">
        <v>1983</v>
      </c>
      <c r="E37" s="18">
        <v>1298</v>
      </c>
      <c r="F37" s="19">
        <f t="shared" si="0"/>
        <v>8822</v>
      </c>
      <c r="G37" s="20">
        <f t="shared" si="1"/>
        <v>0.22477896168669237</v>
      </c>
      <c r="H37" s="21"/>
      <c r="I37" s="21"/>
    </row>
    <row r="38" spans="1:9" s="30" customFormat="1" ht="30" customHeight="1" hidden="1">
      <c r="A38" s="28">
        <v>100.01</v>
      </c>
      <c r="B38" s="29">
        <v>445</v>
      </c>
      <c r="C38" s="29">
        <v>0</v>
      </c>
      <c r="D38" s="29">
        <v>154</v>
      </c>
      <c r="E38" s="29">
        <v>125</v>
      </c>
      <c r="F38" s="13">
        <f t="shared" si="0"/>
        <v>724</v>
      </c>
      <c r="G38" s="14">
        <f t="shared" si="1"/>
        <v>0.212707182320442</v>
      </c>
      <c r="I38" s="31"/>
    </row>
    <row r="39" spans="1:9" s="30" customFormat="1" ht="30" customHeight="1" hidden="1">
      <c r="A39" s="28">
        <v>100.02</v>
      </c>
      <c r="B39" s="29">
        <v>302</v>
      </c>
      <c r="C39" s="29">
        <v>0</v>
      </c>
      <c r="D39" s="29">
        <v>120</v>
      </c>
      <c r="E39" s="29">
        <v>59</v>
      </c>
      <c r="F39" s="13">
        <f t="shared" si="0"/>
        <v>481</v>
      </c>
      <c r="G39" s="14">
        <f t="shared" si="1"/>
        <v>0.2494802494802495</v>
      </c>
      <c r="I39" s="31"/>
    </row>
    <row r="40" spans="1:9" s="30" customFormat="1" ht="30" customHeight="1" hidden="1">
      <c r="A40" s="28">
        <v>100.03</v>
      </c>
      <c r="B40" s="29">
        <v>482</v>
      </c>
      <c r="C40" s="29">
        <v>0</v>
      </c>
      <c r="D40" s="29">
        <v>141</v>
      </c>
      <c r="E40" s="29">
        <v>146</v>
      </c>
      <c r="F40" s="13">
        <f t="shared" si="0"/>
        <v>769</v>
      </c>
      <c r="G40" s="14">
        <f t="shared" si="1"/>
        <v>0.18335500650195058</v>
      </c>
      <c r="I40" s="31"/>
    </row>
    <row r="41" spans="1:9" s="30" customFormat="1" ht="24" customHeight="1" hidden="1">
      <c r="A41" s="28">
        <v>100.04</v>
      </c>
      <c r="B41" s="29">
        <v>450</v>
      </c>
      <c r="C41" s="29">
        <v>0</v>
      </c>
      <c r="D41" s="29">
        <v>189</v>
      </c>
      <c r="E41" s="29">
        <v>137</v>
      </c>
      <c r="F41" s="13">
        <f t="shared" si="0"/>
        <v>776</v>
      </c>
      <c r="G41" s="14">
        <f t="shared" si="1"/>
        <v>0.24355670103092783</v>
      </c>
      <c r="I41" s="31"/>
    </row>
    <row r="42" spans="1:9" s="30" customFormat="1" ht="30" customHeight="1" hidden="1">
      <c r="A42" s="28">
        <v>100.05</v>
      </c>
      <c r="B42" s="29">
        <v>486</v>
      </c>
      <c r="C42" s="29">
        <v>0</v>
      </c>
      <c r="D42" s="29">
        <v>145</v>
      </c>
      <c r="E42" s="29">
        <v>120</v>
      </c>
      <c r="F42" s="13">
        <f t="shared" si="0"/>
        <v>751</v>
      </c>
      <c r="G42" s="14">
        <f t="shared" si="1"/>
        <v>0.19307589880159787</v>
      </c>
      <c r="I42" s="31"/>
    </row>
    <row r="43" spans="1:9" s="30" customFormat="1" ht="30" customHeight="1" hidden="1">
      <c r="A43" s="28">
        <v>100.06</v>
      </c>
      <c r="B43" s="29">
        <v>443</v>
      </c>
      <c r="C43" s="29">
        <v>0</v>
      </c>
      <c r="D43" s="29">
        <v>167</v>
      </c>
      <c r="E43" s="29">
        <v>123</v>
      </c>
      <c r="F43" s="13">
        <f t="shared" si="0"/>
        <v>733</v>
      </c>
      <c r="G43" s="14">
        <f t="shared" si="1"/>
        <v>0.22783083219645292</v>
      </c>
      <c r="I43" s="31"/>
    </row>
    <row r="44" spans="1:9" s="30" customFormat="1" ht="30" customHeight="1" hidden="1">
      <c r="A44" s="28">
        <v>100.07</v>
      </c>
      <c r="B44" s="29">
        <v>503</v>
      </c>
      <c r="C44" s="29">
        <v>0</v>
      </c>
      <c r="D44" s="29">
        <v>156</v>
      </c>
      <c r="E44" s="29">
        <v>105</v>
      </c>
      <c r="F44" s="13">
        <f t="shared" si="0"/>
        <v>764</v>
      </c>
      <c r="G44" s="14">
        <f t="shared" si="1"/>
        <v>0.20418848167539266</v>
      </c>
      <c r="I44" s="31"/>
    </row>
    <row r="45" spans="1:9" s="30" customFormat="1" ht="30" customHeight="1" hidden="1">
      <c r="A45" s="28">
        <v>100.08</v>
      </c>
      <c r="B45" s="29">
        <v>440</v>
      </c>
      <c r="C45" s="29">
        <v>0</v>
      </c>
      <c r="D45" s="29">
        <v>157</v>
      </c>
      <c r="E45" s="29">
        <v>126</v>
      </c>
      <c r="F45" s="13">
        <f t="shared" si="0"/>
        <v>723</v>
      </c>
      <c r="G45" s="14">
        <f t="shared" si="1"/>
        <v>0.21715076071922546</v>
      </c>
      <c r="I45" s="31"/>
    </row>
    <row r="46" spans="1:9" s="30" customFormat="1" ht="30" customHeight="1" hidden="1">
      <c r="A46" s="28">
        <v>100.09</v>
      </c>
      <c r="B46" s="29">
        <v>506</v>
      </c>
      <c r="C46" s="29">
        <v>0</v>
      </c>
      <c r="D46" s="29">
        <v>184</v>
      </c>
      <c r="E46" s="29">
        <v>78</v>
      </c>
      <c r="F46" s="13">
        <f t="shared" si="0"/>
        <v>768</v>
      </c>
      <c r="G46" s="14">
        <f t="shared" si="1"/>
        <v>0.23958333333333334</v>
      </c>
      <c r="I46" s="31"/>
    </row>
    <row r="47" spans="1:9" s="30" customFormat="1" ht="30" customHeight="1" hidden="1">
      <c r="A47" s="32" t="s">
        <v>24</v>
      </c>
      <c r="B47" s="29">
        <v>462</v>
      </c>
      <c r="C47" s="29">
        <v>0</v>
      </c>
      <c r="D47" s="29">
        <v>168</v>
      </c>
      <c r="E47" s="29">
        <v>82</v>
      </c>
      <c r="F47" s="13">
        <f t="shared" si="0"/>
        <v>712</v>
      </c>
      <c r="G47" s="14">
        <f t="shared" si="1"/>
        <v>0.23595505617977527</v>
      </c>
      <c r="I47" s="31"/>
    </row>
    <row r="48" spans="1:9" s="30" customFormat="1" ht="30" customHeight="1" hidden="1">
      <c r="A48" s="28">
        <v>100.11</v>
      </c>
      <c r="B48" s="29">
        <v>483</v>
      </c>
      <c r="C48" s="29">
        <v>0</v>
      </c>
      <c r="D48" s="29">
        <v>190</v>
      </c>
      <c r="E48" s="29">
        <v>99</v>
      </c>
      <c r="F48" s="13">
        <f t="shared" si="0"/>
        <v>772</v>
      </c>
      <c r="G48" s="14">
        <f t="shared" si="1"/>
        <v>0.24611398963730569</v>
      </c>
      <c r="I48" s="31"/>
    </row>
    <row r="49" spans="1:9" s="30" customFormat="1" ht="30" customHeight="1" hidden="1">
      <c r="A49" s="28">
        <v>100.12</v>
      </c>
      <c r="B49" s="29">
        <v>539</v>
      </c>
      <c r="C49" s="29">
        <v>0</v>
      </c>
      <c r="D49" s="29">
        <v>212</v>
      </c>
      <c r="E49" s="29">
        <v>98</v>
      </c>
      <c r="F49" s="13">
        <f t="shared" si="0"/>
        <v>849</v>
      </c>
      <c r="G49" s="14">
        <f t="shared" si="1"/>
        <v>0.2497055359246172</v>
      </c>
      <c r="I49" s="31"/>
    </row>
    <row r="50" spans="1:9" s="47" customFormat="1" ht="25.5" customHeight="1">
      <c r="A50" s="23" t="s">
        <v>29</v>
      </c>
      <c r="B50" s="16">
        <f>SUM(B51:B62)</f>
        <v>13863</v>
      </c>
      <c r="C50" s="16">
        <f>'[1]sheet1'!C50+'[1]sheet2'!C5</f>
        <v>2</v>
      </c>
      <c r="D50" s="16">
        <f>'[1]sheet1'!D50+'[1]sheet2'!D5</f>
        <v>2295</v>
      </c>
      <c r="E50" s="16">
        <f>'[1]sheet1'!E50+'[1]sheet2'!E5</f>
        <v>2228</v>
      </c>
      <c r="F50" s="13">
        <f t="shared" si="0"/>
        <v>18388</v>
      </c>
      <c r="G50" s="14">
        <f t="shared" si="1"/>
        <v>0.12491842505982162</v>
      </c>
      <c r="I50" s="48"/>
    </row>
    <row r="51" spans="1:9" s="47" customFormat="1" ht="18" customHeight="1" hidden="1">
      <c r="A51" s="50">
        <v>101.01</v>
      </c>
      <c r="B51" s="40">
        <f>'2-面談統計表'!B52+'2-面談統計表'!H52</f>
        <v>1514</v>
      </c>
      <c r="C51" s="40">
        <f>'2-面談統計表'!C52+'2-面談統計表'!I52</f>
        <v>0</v>
      </c>
      <c r="D51" s="40">
        <f>'2-面談統計表'!D52+'2-面談統計表'!J52</f>
        <v>131</v>
      </c>
      <c r="E51" s="40">
        <f>'2-面談統計表'!E52+'2-面談統計表'!K52</f>
        <v>194</v>
      </c>
      <c r="F51" s="40">
        <f>'2-面談統計表'!F52+'2-面談統計表'!L52</f>
        <v>1839</v>
      </c>
      <c r="G51" s="49">
        <f t="shared" si="1"/>
        <v>0.07123436650353453</v>
      </c>
      <c r="I51" s="48"/>
    </row>
    <row r="52" spans="1:9" s="47" customFormat="1" ht="18" customHeight="1" hidden="1">
      <c r="A52" s="50">
        <v>101.02</v>
      </c>
      <c r="B52" s="40">
        <f>'2-面談統計表'!B53+'2-面談統計表'!H53</f>
        <v>986</v>
      </c>
      <c r="C52" s="40">
        <f>'2-面談統計表'!C53+'2-面談統計表'!I53</f>
        <v>0</v>
      </c>
      <c r="D52" s="40">
        <f>'2-面談統計表'!D53+'2-面談統計表'!J53</f>
        <v>182</v>
      </c>
      <c r="E52" s="40">
        <f>'2-面談統計表'!E53+'2-面談統計表'!K53</f>
        <v>182</v>
      </c>
      <c r="F52" s="40">
        <f>'2-面談統計表'!F53+'2-面談統計表'!L53</f>
        <v>1350</v>
      </c>
      <c r="G52" s="49">
        <f t="shared" si="1"/>
        <v>0.1348148148148148</v>
      </c>
      <c r="I52" s="48"/>
    </row>
    <row r="53" spans="1:9" s="47" customFormat="1" ht="18" customHeight="1" hidden="1">
      <c r="A53" s="50">
        <v>101.03</v>
      </c>
      <c r="B53" s="40">
        <f>'2-面談統計表'!B54+'2-面談統計表'!H54</f>
        <v>1182</v>
      </c>
      <c r="C53" s="40">
        <f>'2-面談統計表'!C54+'2-面談統計表'!I54</f>
        <v>0</v>
      </c>
      <c r="D53" s="40">
        <f>'2-面談統計表'!D54+'2-面談統計表'!J54</f>
        <v>177</v>
      </c>
      <c r="E53" s="40">
        <f>'2-面談統計表'!E54+'2-面談統計表'!K54</f>
        <v>207</v>
      </c>
      <c r="F53" s="40">
        <f>'2-面談統計表'!F54+'2-面談統計表'!L54</f>
        <v>1566</v>
      </c>
      <c r="G53" s="49">
        <f t="shared" si="1"/>
        <v>0.11302681992337164</v>
      </c>
      <c r="I53" s="48"/>
    </row>
    <row r="54" spans="1:9" s="47" customFormat="1" ht="18" customHeight="1" hidden="1">
      <c r="A54" s="50">
        <v>101.04</v>
      </c>
      <c r="B54" s="40">
        <f>'2-面談統計表'!B55+'2-面談統計表'!H55</f>
        <v>1147</v>
      </c>
      <c r="C54" s="40">
        <f>'2-面談統計表'!C55+'2-面談統計表'!I55</f>
        <v>0</v>
      </c>
      <c r="D54" s="40">
        <f>'2-面談統計表'!D55+'2-面談統計表'!J55</f>
        <v>167</v>
      </c>
      <c r="E54" s="40">
        <f>'2-面談統計表'!E55+'2-面談統計表'!K55</f>
        <v>196</v>
      </c>
      <c r="F54" s="40">
        <f>'2-面談統計表'!F55+'2-面談統計表'!L55</f>
        <v>1510</v>
      </c>
      <c r="G54" s="49">
        <f t="shared" si="1"/>
        <v>0.11059602649006622</v>
      </c>
      <c r="I54" s="48"/>
    </row>
    <row r="55" spans="1:9" s="47" customFormat="1" ht="18" customHeight="1" hidden="1">
      <c r="A55" s="50">
        <v>101.05</v>
      </c>
      <c r="B55" s="40">
        <f>'2-面談統計表'!B56+'2-面談統計表'!H56</f>
        <v>1156</v>
      </c>
      <c r="C55" s="40">
        <f>'2-面談統計表'!C56+'2-面談統計表'!I56</f>
        <v>0</v>
      </c>
      <c r="D55" s="40">
        <f>'2-面談統計表'!D56+'2-面談統計表'!J56</f>
        <v>189</v>
      </c>
      <c r="E55" s="40">
        <f>'2-面談統計表'!E56+'2-面談統計表'!K56</f>
        <v>171</v>
      </c>
      <c r="F55" s="40">
        <f>'2-面談統計表'!F56+'2-面談統計表'!L56</f>
        <v>1516</v>
      </c>
      <c r="G55" s="49">
        <f t="shared" si="1"/>
        <v>0.12467018469656992</v>
      </c>
      <c r="I55" s="48"/>
    </row>
    <row r="56" spans="1:9" s="47" customFormat="1" ht="18" customHeight="1" hidden="1">
      <c r="A56" s="50">
        <v>101.06</v>
      </c>
      <c r="B56" s="40">
        <f>'2-面談統計表'!B57+'2-面談統計表'!H57</f>
        <v>1148</v>
      </c>
      <c r="C56" s="40">
        <f>'2-面談統計表'!C57+'2-面談統計表'!I57</f>
        <v>0</v>
      </c>
      <c r="D56" s="40">
        <f>'2-面談統計表'!D57+'2-面談統計表'!J57</f>
        <v>202</v>
      </c>
      <c r="E56" s="40">
        <f>'2-面談統計表'!E57+'2-面談統計表'!K57</f>
        <v>211</v>
      </c>
      <c r="F56" s="40">
        <f>'2-面談統計表'!F57+'2-面談統計表'!L57</f>
        <v>1561</v>
      </c>
      <c r="G56" s="49">
        <f t="shared" si="1"/>
        <v>0.1294042280589366</v>
      </c>
      <c r="I56" s="48"/>
    </row>
    <row r="57" spans="1:9" s="47" customFormat="1" ht="18" customHeight="1" hidden="1">
      <c r="A57" s="50">
        <v>101.07</v>
      </c>
      <c r="B57" s="40">
        <f>'2-面談統計表'!B58+'2-面談統計表'!H58</f>
        <v>1141</v>
      </c>
      <c r="C57" s="40">
        <f>'2-面談統計表'!C58+'2-面談統計表'!I58</f>
        <v>0</v>
      </c>
      <c r="D57" s="40">
        <f>'2-面談統計表'!D58+'2-面談統計表'!J58</f>
        <v>204</v>
      </c>
      <c r="E57" s="40">
        <f>'2-面談統計表'!E58+'2-面談統計表'!K58</f>
        <v>199</v>
      </c>
      <c r="F57" s="40">
        <f>'2-面談統計表'!F58+'2-面談統計表'!L58</f>
        <v>1544</v>
      </c>
      <c r="G57" s="49">
        <f t="shared" si="1"/>
        <v>0.13212435233160622</v>
      </c>
      <c r="I57" s="48"/>
    </row>
    <row r="58" spans="1:9" s="47" customFormat="1" ht="18" customHeight="1" hidden="1">
      <c r="A58" s="50">
        <v>101.08</v>
      </c>
      <c r="B58" s="40">
        <f>'2-面談統計表'!B59+'2-面談統計表'!H59</f>
        <v>1097</v>
      </c>
      <c r="C58" s="40">
        <f>'2-面談統計表'!C59+'2-面談統計表'!I59</f>
        <v>0</v>
      </c>
      <c r="D58" s="40">
        <f>'2-面談統計表'!D59+'2-面談統計表'!J59</f>
        <v>218</v>
      </c>
      <c r="E58" s="40">
        <f>'2-面談統計表'!E59+'2-面談統計表'!K59</f>
        <v>216</v>
      </c>
      <c r="F58" s="40">
        <f>'2-面談統計表'!F59+'2-面談統計表'!L59</f>
        <v>1531</v>
      </c>
      <c r="G58" s="49">
        <f t="shared" si="1"/>
        <v>0.14239059438275636</v>
      </c>
      <c r="I58" s="48"/>
    </row>
    <row r="59" spans="1:9" s="47" customFormat="1" ht="18" customHeight="1" hidden="1">
      <c r="A59" s="50">
        <v>101.09</v>
      </c>
      <c r="B59" s="40">
        <f>'2-面談統計表'!B60+'2-面談統計表'!H60</f>
        <v>1230</v>
      </c>
      <c r="C59" s="40">
        <f>'2-面談統計表'!C60+'2-面談統計表'!I60</f>
        <v>0</v>
      </c>
      <c r="D59" s="40">
        <f>'2-面談統計表'!D60+'2-面談統計表'!J60</f>
        <v>208</v>
      </c>
      <c r="E59" s="40">
        <f>'2-面談統計表'!E60+'2-面談統計表'!K60</f>
        <v>157</v>
      </c>
      <c r="F59" s="40">
        <f>'2-面談統計表'!F60+'2-面談統計表'!L60</f>
        <v>1595</v>
      </c>
      <c r="G59" s="49">
        <f t="shared" si="1"/>
        <v>0.1304075235109718</v>
      </c>
      <c r="I59" s="48"/>
    </row>
    <row r="60" spans="1:9" s="47" customFormat="1" ht="18" customHeight="1" hidden="1">
      <c r="A60" s="51" t="s">
        <v>25</v>
      </c>
      <c r="B60" s="40">
        <f>'2-面談統計表'!B61+'2-面談統計表'!H61</f>
        <v>1135</v>
      </c>
      <c r="C60" s="40">
        <f>'2-面談統計表'!C61+'2-面談統計表'!I61</f>
        <v>1</v>
      </c>
      <c r="D60" s="40">
        <f>'2-面談統計表'!D61+'2-面談統計表'!J61</f>
        <v>200</v>
      </c>
      <c r="E60" s="40">
        <f>'2-面談統計表'!E61+'2-面談統計表'!K61</f>
        <v>166</v>
      </c>
      <c r="F60" s="40">
        <f>'2-面談統計表'!F61+'2-面談統計表'!L61</f>
        <v>1502</v>
      </c>
      <c r="G60" s="49">
        <f t="shared" si="1"/>
        <v>0.13382157123834887</v>
      </c>
      <c r="I60" s="48"/>
    </row>
    <row r="61" spans="1:9" s="47" customFormat="1" ht="18" customHeight="1" hidden="1">
      <c r="A61" s="50">
        <v>101.11</v>
      </c>
      <c r="B61" s="40">
        <f>'2-面談統計表'!B62+'2-面談統計表'!H62</f>
        <v>1018</v>
      </c>
      <c r="C61" s="40">
        <f>'2-面談統計表'!C62+'2-面談統計表'!I62</f>
        <v>0</v>
      </c>
      <c r="D61" s="40">
        <f>'2-面談統計表'!D62+'2-面談統計表'!J62</f>
        <v>209</v>
      </c>
      <c r="E61" s="40">
        <f>'2-面談統計表'!E62+'2-面談統計表'!K62</f>
        <v>184</v>
      </c>
      <c r="F61" s="40">
        <f>'2-面談統計表'!F62+'2-面談統計表'!L62</f>
        <v>1411</v>
      </c>
      <c r="G61" s="49">
        <f t="shared" si="1"/>
        <v>0.1481218993621545</v>
      </c>
      <c r="I61" s="48"/>
    </row>
    <row r="62" spans="1:9" s="47" customFormat="1" ht="18" customHeight="1" hidden="1">
      <c r="A62" s="50">
        <v>101.12</v>
      </c>
      <c r="B62" s="40">
        <f>'2-面談統計表'!B63+'2-面談統計表'!H63</f>
        <v>1109</v>
      </c>
      <c r="C62" s="40">
        <f>'2-面談統計表'!C63+'2-面談統計表'!I63</f>
        <v>1</v>
      </c>
      <c r="D62" s="40">
        <f>'2-面談統計表'!D63+'2-面談統計表'!J63</f>
        <v>208</v>
      </c>
      <c r="E62" s="40">
        <f>'2-面談統計表'!E63+'2-面談統計表'!K63</f>
        <v>162</v>
      </c>
      <c r="F62" s="40">
        <f>'2-面談統計表'!F63+'2-面談統計表'!L63</f>
        <v>1480</v>
      </c>
      <c r="G62" s="49">
        <f t="shared" si="1"/>
        <v>0.14121621621621622</v>
      </c>
      <c r="I62" s="48"/>
    </row>
    <row r="63" spans="1:9" s="22" customFormat="1" ht="25.5" customHeight="1">
      <c r="A63" s="33" t="s">
        <v>50</v>
      </c>
      <c r="B63" s="18">
        <f>SUM(B64:B75)</f>
        <v>5139</v>
      </c>
      <c r="C63" s="18">
        <f>SUM(C64:C75)</f>
        <v>1</v>
      </c>
      <c r="D63" s="18">
        <f>SUM(D64:D75)</f>
        <v>946</v>
      </c>
      <c r="E63" s="18">
        <f>SUM(E64:E75)</f>
        <v>674</v>
      </c>
      <c r="F63" s="18">
        <f>SUM(F64:F75)</f>
        <v>6760</v>
      </c>
      <c r="G63" s="20">
        <f aca="true" t="shared" si="2" ref="G63:G75">(C63+D63)/F63</f>
        <v>0.14008875739644971</v>
      </c>
      <c r="I63" s="21"/>
    </row>
    <row r="64" spans="1:9" s="47" customFormat="1" ht="18" customHeight="1">
      <c r="A64" s="50">
        <v>101.01</v>
      </c>
      <c r="B64" s="40">
        <f>'2-面談統計表'!B65+'2-面談統計表'!H65</f>
        <v>1155</v>
      </c>
      <c r="C64" s="40">
        <f>'2-面談統計表'!C65+'2-面談統計表'!I65</f>
        <v>0</v>
      </c>
      <c r="D64" s="40">
        <f>'2-面談統計表'!D65+'2-面談統計表'!J65</f>
        <v>277</v>
      </c>
      <c r="E64" s="40">
        <f>'2-面談統計表'!E65+'2-面談統計表'!K65</f>
        <v>149</v>
      </c>
      <c r="F64" s="40">
        <f>SUM(B64:E64)</f>
        <v>1581</v>
      </c>
      <c r="G64" s="49">
        <f t="shared" si="2"/>
        <v>0.1752055660974067</v>
      </c>
      <c r="I64" s="48"/>
    </row>
    <row r="65" spans="1:9" s="47" customFormat="1" ht="18" customHeight="1">
      <c r="A65" s="50">
        <v>101.02</v>
      </c>
      <c r="B65" s="40">
        <f>'2-面談統計表'!B66+'2-面談統計表'!H66</f>
        <v>1111</v>
      </c>
      <c r="C65" s="40">
        <f>'2-面談統計表'!C66+'2-面談統計表'!I66</f>
        <v>0</v>
      </c>
      <c r="D65" s="40">
        <f>'2-面談統計表'!D66+'2-面談統計表'!J66</f>
        <v>126</v>
      </c>
      <c r="E65" s="40">
        <f>'2-面談統計表'!E66+'2-面談統計表'!K66</f>
        <v>106</v>
      </c>
      <c r="F65" s="40">
        <f>SUM(B65:E65)</f>
        <v>1343</v>
      </c>
      <c r="G65" s="49">
        <f t="shared" si="2"/>
        <v>0.09381980640357408</v>
      </c>
      <c r="I65" s="48"/>
    </row>
    <row r="66" spans="1:9" s="47" customFormat="1" ht="18" customHeight="1">
      <c r="A66" s="50">
        <v>101.03</v>
      </c>
      <c r="B66" s="40">
        <f>'2-面談統計表'!B67+'2-面談統計表'!H67</f>
        <v>877</v>
      </c>
      <c r="C66" s="40">
        <f>'2-面談統計表'!C67+'2-面談統計表'!I67</f>
        <v>0</v>
      </c>
      <c r="D66" s="40">
        <f>'2-面談統計表'!D67+'2-面談統計表'!J67</f>
        <v>160</v>
      </c>
      <c r="E66" s="40">
        <f>'2-面談統計表'!E67+'2-面談統計表'!K67</f>
        <v>152</v>
      </c>
      <c r="F66" s="40">
        <f>'2-面談統計表'!F67+'2-面談統計表'!L67</f>
        <v>1189</v>
      </c>
      <c r="G66" s="49">
        <f t="shared" si="2"/>
        <v>0.1345668629100084</v>
      </c>
      <c r="I66" s="48"/>
    </row>
    <row r="67" spans="1:9" s="47" customFormat="1" ht="18" customHeight="1">
      <c r="A67" s="50">
        <v>101.04</v>
      </c>
      <c r="B67" s="40">
        <f>'2-面談統計表'!B68+'2-面談統計表'!H68</f>
        <v>980</v>
      </c>
      <c r="C67" s="40">
        <f>'2-面談統計表'!C68+'2-面談統計表'!I68</f>
        <v>1</v>
      </c>
      <c r="D67" s="40">
        <f>'2-面談統計表'!D68+'2-面談統計表'!J68</f>
        <v>176</v>
      </c>
      <c r="E67" s="40">
        <f>'2-面談統計表'!E68+'2-面談統計表'!K68</f>
        <v>140</v>
      </c>
      <c r="F67" s="40">
        <f>'2-面談統計表'!F68+'2-面談統計表'!L68</f>
        <v>1297</v>
      </c>
      <c r="G67" s="49">
        <f t="shared" si="2"/>
        <v>0.13646877409406322</v>
      </c>
      <c r="I67" s="48"/>
    </row>
    <row r="68" spans="1:9" s="47" customFormat="1" ht="18" customHeight="1">
      <c r="A68" s="50">
        <v>101.05</v>
      </c>
      <c r="B68" s="40">
        <f>'2-面談統計表'!B69+'2-面談統計表'!H69</f>
        <v>1016</v>
      </c>
      <c r="C68" s="40">
        <f>'2-面談統計表'!C69+'2-面談統計表'!I69</f>
        <v>0</v>
      </c>
      <c r="D68" s="40">
        <f>'2-面談統計表'!D69+'2-面談統計表'!J69</f>
        <v>207</v>
      </c>
      <c r="E68" s="40">
        <f>'2-面談統計表'!E69+'2-面談統計表'!K69</f>
        <v>127</v>
      </c>
      <c r="F68" s="40">
        <f>'2-面談統計表'!F69+'2-面談統計表'!L69</f>
        <v>1350</v>
      </c>
      <c r="G68" s="49">
        <f t="shared" si="2"/>
        <v>0.15333333333333332</v>
      </c>
      <c r="I68" s="48"/>
    </row>
    <row r="69" spans="1:9" s="47" customFormat="1" ht="18" customHeight="1" hidden="1">
      <c r="A69" s="50">
        <v>101.06</v>
      </c>
      <c r="B69" s="40">
        <f>'2-面談統計表'!B70+'2-面談統計表'!H70</f>
        <v>0</v>
      </c>
      <c r="C69" s="40">
        <f>'2-面談統計表'!C70+'2-面談統計表'!I70</f>
        <v>0</v>
      </c>
      <c r="D69" s="40">
        <f>'2-面談統計表'!D70+'2-面談統計表'!J70</f>
        <v>0</v>
      </c>
      <c r="E69" s="40">
        <f>'2-面談統計表'!E70+'2-面談統計表'!K70</f>
        <v>0</v>
      </c>
      <c r="F69" s="40">
        <f>'2-面談統計表'!F70+'2-面談統計表'!L70</f>
        <v>0</v>
      </c>
      <c r="G69" s="49" t="e">
        <f t="shared" si="2"/>
        <v>#DIV/0!</v>
      </c>
      <c r="I69" s="48"/>
    </row>
    <row r="70" spans="1:9" s="47" customFormat="1" ht="18" customHeight="1" hidden="1">
      <c r="A70" s="50">
        <v>101.07</v>
      </c>
      <c r="B70" s="40">
        <f>'2-面談統計表'!B71+'2-面談統計表'!H71</f>
        <v>0</v>
      </c>
      <c r="C70" s="40">
        <f>'2-面談統計表'!C71+'2-面談統計表'!I71</f>
        <v>0</v>
      </c>
      <c r="D70" s="40">
        <f>'2-面談統計表'!D71+'2-面談統計表'!J71</f>
        <v>0</v>
      </c>
      <c r="E70" s="40">
        <f>'2-面談統計表'!E71+'2-面談統計表'!K71</f>
        <v>0</v>
      </c>
      <c r="F70" s="40">
        <f>'2-面談統計表'!F71+'2-面談統計表'!L71</f>
        <v>0</v>
      </c>
      <c r="G70" s="49" t="e">
        <f t="shared" si="2"/>
        <v>#DIV/0!</v>
      </c>
      <c r="I70" s="48"/>
    </row>
    <row r="71" spans="1:9" s="47" customFormat="1" ht="18" customHeight="1" hidden="1">
      <c r="A71" s="50">
        <v>101.08</v>
      </c>
      <c r="B71" s="40">
        <f>'2-面談統計表'!B72+'2-面談統計表'!H72</f>
        <v>0</v>
      </c>
      <c r="C71" s="40">
        <f>'2-面談統計表'!C72+'2-面談統計表'!I72</f>
        <v>0</v>
      </c>
      <c r="D71" s="40">
        <f>'2-面談統計表'!D72+'2-面談統計表'!J72</f>
        <v>0</v>
      </c>
      <c r="E71" s="40">
        <f>'2-面談統計表'!E72+'2-面談統計表'!K72</f>
        <v>0</v>
      </c>
      <c r="F71" s="40">
        <f>'2-面談統計表'!F72+'2-面談統計表'!L72</f>
        <v>0</v>
      </c>
      <c r="G71" s="49" t="e">
        <f t="shared" si="2"/>
        <v>#DIV/0!</v>
      </c>
      <c r="I71" s="48"/>
    </row>
    <row r="72" spans="1:9" s="47" customFormat="1" ht="18" customHeight="1" hidden="1">
      <c r="A72" s="50">
        <v>101.09</v>
      </c>
      <c r="B72" s="40">
        <f>'2-面談統計表'!B73+'2-面談統計表'!H73</f>
        <v>0</v>
      </c>
      <c r="C72" s="40">
        <f>'2-面談統計表'!C73+'2-面談統計表'!I73</f>
        <v>0</v>
      </c>
      <c r="D72" s="40">
        <f>'2-面談統計表'!D73+'2-面談統計表'!J73</f>
        <v>0</v>
      </c>
      <c r="E72" s="40">
        <f>'2-面談統計表'!E73+'2-面談統計表'!K73</f>
        <v>0</v>
      </c>
      <c r="F72" s="40">
        <f>'2-面談統計表'!F73+'2-面談統計表'!L73</f>
        <v>0</v>
      </c>
      <c r="G72" s="49" t="e">
        <f t="shared" si="2"/>
        <v>#DIV/0!</v>
      </c>
      <c r="I72" s="48"/>
    </row>
    <row r="73" spans="1:9" s="47" customFormat="1" ht="18" customHeight="1" hidden="1">
      <c r="A73" s="51" t="s">
        <v>25</v>
      </c>
      <c r="B73" s="40">
        <f>'2-面談統計表'!B74+'2-面談統計表'!H74</f>
        <v>0</v>
      </c>
      <c r="C73" s="40">
        <f>'2-面談統計表'!C74+'2-面談統計表'!I74</f>
        <v>0</v>
      </c>
      <c r="D73" s="40">
        <f>'2-面談統計表'!D74+'2-面談統計表'!J74</f>
        <v>0</v>
      </c>
      <c r="E73" s="40">
        <f>'2-面談統計表'!E74+'2-面談統計表'!K74</f>
        <v>0</v>
      </c>
      <c r="F73" s="40">
        <f>'2-面談統計表'!F74+'2-面談統計表'!L74</f>
        <v>0</v>
      </c>
      <c r="G73" s="49" t="e">
        <f t="shared" si="2"/>
        <v>#DIV/0!</v>
      </c>
      <c r="I73" s="48"/>
    </row>
    <row r="74" spans="1:9" s="47" customFormat="1" ht="18" customHeight="1" hidden="1">
      <c r="A74" s="50">
        <v>101.11</v>
      </c>
      <c r="B74" s="40">
        <f>'2-面談統計表'!B75+'2-面談統計表'!H75</f>
        <v>0</v>
      </c>
      <c r="C74" s="40">
        <f>'2-面談統計表'!C75+'2-面談統計表'!I75</f>
        <v>0</v>
      </c>
      <c r="D74" s="40">
        <f>'2-面談統計表'!D75+'2-面談統計表'!J75</f>
        <v>0</v>
      </c>
      <c r="E74" s="40">
        <f>'2-面談統計表'!E75+'2-面談統計表'!K75</f>
        <v>0</v>
      </c>
      <c r="F74" s="40">
        <f>'2-面談統計表'!F75+'2-面談統計表'!L75</f>
        <v>0</v>
      </c>
      <c r="G74" s="49" t="e">
        <f t="shared" si="2"/>
        <v>#DIV/0!</v>
      </c>
      <c r="I74" s="48"/>
    </row>
    <row r="75" spans="1:9" s="47" customFormat="1" ht="18" customHeight="1" hidden="1">
      <c r="A75" s="50">
        <v>101.12</v>
      </c>
      <c r="B75" s="40">
        <f>'2-面談統計表'!B76+'2-面談統計表'!H76</f>
        <v>0</v>
      </c>
      <c r="C75" s="40">
        <f>'2-面談統計表'!C76+'2-面談統計表'!I76</f>
        <v>0</v>
      </c>
      <c r="D75" s="40">
        <f>'2-面談統計表'!D76+'2-面談統計表'!J76</f>
        <v>0</v>
      </c>
      <c r="E75" s="40">
        <f>'2-面談統計表'!E76+'2-面談統計表'!K76</f>
        <v>0</v>
      </c>
      <c r="F75" s="40">
        <f>'2-面談統計表'!F76+'2-面談統計表'!L76</f>
        <v>0</v>
      </c>
      <c r="G75" s="49" t="e">
        <f t="shared" si="2"/>
        <v>#DIV/0!</v>
      </c>
      <c r="I75" s="48"/>
    </row>
    <row r="76" spans="1:9" ht="30" customHeight="1">
      <c r="A76" s="34" t="s">
        <v>26</v>
      </c>
      <c r="B76" s="16">
        <f>SUM(B5:B11,B24,B37,B50,B63)</f>
        <v>209199</v>
      </c>
      <c r="C76" s="16">
        <f>SUM(C5:C11,C24,C37,C50,C63)</f>
        <v>5539</v>
      </c>
      <c r="D76" s="16">
        <f>SUM(D5:D11,D24,D37,D50,D63)</f>
        <v>31509</v>
      </c>
      <c r="E76" s="16">
        <f>SUM(E5:E11,E24,E37,E50,E63)</f>
        <v>38892</v>
      </c>
      <c r="F76" s="13">
        <f>SUM(B76:E76)</f>
        <v>285139</v>
      </c>
      <c r="G76" s="14">
        <f t="shared" si="1"/>
        <v>0.1299296132763319</v>
      </c>
      <c r="I76" s="15"/>
    </row>
    <row r="77" spans="1:7" ht="85.5" customHeight="1">
      <c r="A77" s="70" t="s">
        <v>27</v>
      </c>
      <c r="B77" s="71"/>
      <c r="C77" s="71"/>
      <c r="D77" s="71"/>
      <c r="E77" s="71"/>
      <c r="F77" s="71"/>
      <c r="G77" s="72"/>
    </row>
    <row r="78" spans="1:7" ht="22.5" customHeight="1">
      <c r="A78" s="73"/>
      <c r="B78" s="73"/>
      <c r="C78" s="73"/>
      <c r="D78" s="73"/>
      <c r="E78" s="73"/>
      <c r="F78" s="73"/>
      <c r="G78" s="73"/>
    </row>
    <row r="79" spans="2:6" ht="16.5">
      <c r="B79" s="35"/>
      <c r="C79" s="35"/>
      <c r="D79" s="35"/>
      <c r="E79" s="35"/>
      <c r="F79" s="35"/>
    </row>
    <row r="80" spans="2:6" ht="16.5">
      <c r="B80" s="35"/>
      <c r="C80" s="35"/>
      <c r="D80" s="35"/>
      <c r="E80" s="35"/>
      <c r="F80" s="35"/>
    </row>
    <row r="81" spans="2:6" ht="16.5">
      <c r="B81" s="35"/>
      <c r="C81" s="35"/>
      <c r="D81" s="35"/>
      <c r="E81" s="35"/>
      <c r="F81" s="35"/>
    </row>
    <row r="82" spans="2:6" ht="16.5">
      <c r="B82" s="35"/>
      <c r="C82" s="35"/>
      <c r="D82" s="35"/>
      <c r="E82" s="35"/>
      <c r="F82" s="35"/>
    </row>
    <row r="83" spans="2:6" ht="16.5">
      <c r="B83" s="35"/>
      <c r="C83" s="35"/>
      <c r="D83" s="35"/>
      <c r="E83" s="35"/>
      <c r="F83" s="35"/>
    </row>
  </sheetData>
  <mergeCells count="3">
    <mergeCell ref="A1:G1"/>
    <mergeCell ref="A77:G77"/>
    <mergeCell ref="A78:G78"/>
  </mergeCells>
  <printOptions/>
  <pageMargins left="0.75" right="0.75" top="0.44" bottom="0.18" header="0.19" footer="0.1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M1"/>
    </sheetView>
  </sheetViews>
  <sheetFormatPr defaultColWidth="9.00390625" defaultRowHeight="16.5"/>
  <cols>
    <col min="1" max="1" width="12.125" style="0" customWidth="1"/>
    <col min="2" max="2" width="10.625" style="0" customWidth="1"/>
    <col min="3" max="3" width="10.50390625" style="0" customWidth="1"/>
    <col min="4" max="4" width="10.00390625" style="0" customWidth="1"/>
    <col min="5" max="6" width="10.25390625" style="0" customWidth="1"/>
    <col min="7" max="7" width="10.75390625" style="0" customWidth="1"/>
  </cols>
  <sheetData>
    <row r="1" spans="1:13" ht="25.5">
      <c r="A1" s="69" t="s">
        <v>0</v>
      </c>
      <c r="B1" s="69"/>
      <c r="C1" s="69"/>
      <c r="D1" s="69"/>
      <c r="E1" s="69"/>
      <c r="F1" s="69"/>
      <c r="G1" s="69"/>
      <c r="H1" s="74"/>
      <c r="I1" s="74"/>
      <c r="J1" s="74"/>
      <c r="K1" s="74"/>
      <c r="L1" s="74"/>
      <c r="M1" s="74"/>
    </row>
    <row r="2" spans="1:6" ht="18" customHeight="1">
      <c r="A2" s="1"/>
      <c r="B2" s="2"/>
      <c r="C2" s="3"/>
      <c r="D2" s="4" t="s">
        <v>58</v>
      </c>
      <c r="E2" s="5"/>
      <c r="F2" s="5"/>
    </row>
    <row r="3" spans="1:7" ht="18" customHeight="1">
      <c r="A3" s="1"/>
      <c r="B3" s="2"/>
      <c r="C3" s="3"/>
      <c r="D3" s="6" t="s">
        <v>57</v>
      </c>
      <c r="F3" s="7"/>
      <c r="G3" s="8"/>
    </row>
    <row r="4" spans="1:13" ht="18" customHeight="1">
      <c r="A4" s="78" t="s">
        <v>2</v>
      </c>
      <c r="B4" s="75" t="s">
        <v>55</v>
      </c>
      <c r="C4" s="76"/>
      <c r="D4" s="76"/>
      <c r="E4" s="76"/>
      <c r="F4" s="76"/>
      <c r="G4" s="77"/>
      <c r="H4" s="75" t="s">
        <v>56</v>
      </c>
      <c r="I4" s="76"/>
      <c r="J4" s="76"/>
      <c r="K4" s="76"/>
      <c r="L4" s="76"/>
      <c r="M4" s="77"/>
    </row>
    <row r="5" spans="1:13" ht="33.75" customHeight="1">
      <c r="A5" s="79"/>
      <c r="B5" s="9" t="s">
        <v>3</v>
      </c>
      <c r="C5" s="9" t="s">
        <v>4</v>
      </c>
      <c r="D5" s="10" t="s">
        <v>5</v>
      </c>
      <c r="E5" s="9" t="s">
        <v>6</v>
      </c>
      <c r="F5" s="11" t="s">
        <v>7</v>
      </c>
      <c r="G5" s="10" t="s">
        <v>8</v>
      </c>
      <c r="H5" s="9" t="s">
        <v>3</v>
      </c>
      <c r="I5" s="9" t="s">
        <v>4</v>
      </c>
      <c r="J5" s="10" t="s">
        <v>5</v>
      </c>
      <c r="K5" s="9" t="s">
        <v>6</v>
      </c>
      <c r="L5" s="11" t="s">
        <v>7</v>
      </c>
      <c r="M5" s="10" t="s">
        <v>8</v>
      </c>
    </row>
    <row r="6" spans="1:13" ht="22.5" customHeight="1">
      <c r="A6" s="12" t="s">
        <v>9</v>
      </c>
      <c r="B6" s="13">
        <v>6338</v>
      </c>
      <c r="C6" s="13">
        <v>891</v>
      </c>
      <c r="D6" s="13">
        <v>939</v>
      </c>
      <c r="E6" s="13">
        <v>1132</v>
      </c>
      <c r="F6" s="13">
        <f>SUM(B6:E6)</f>
        <v>9300</v>
      </c>
      <c r="G6" s="14">
        <f>(C6+D6)/F6</f>
        <v>0.1967741935483871</v>
      </c>
      <c r="H6" s="53"/>
      <c r="I6" s="54"/>
      <c r="J6" s="55"/>
      <c r="K6" s="55"/>
      <c r="L6" s="55"/>
      <c r="M6" s="56"/>
    </row>
    <row r="7" spans="1:13" ht="22.5" customHeight="1">
      <c r="A7" s="12" t="s">
        <v>10</v>
      </c>
      <c r="B7" s="13">
        <v>43571</v>
      </c>
      <c r="C7" s="13">
        <v>1445</v>
      </c>
      <c r="D7" s="13">
        <v>3334</v>
      </c>
      <c r="E7" s="13">
        <v>3985</v>
      </c>
      <c r="F7" s="13">
        <f aca="true" t="shared" si="0" ref="F7:F45">SUM(B7:E7)</f>
        <v>52335</v>
      </c>
      <c r="G7" s="14">
        <f aca="true" t="shared" si="1" ref="G7:G35">(C7+D7)/F7</f>
        <v>0.09131556319862424</v>
      </c>
      <c r="H7" s="57"/>
      <c r="I7" s="58"/>
      <c r="J7" s="59"/>
      <c r="K7" s="59"/>
      <c r="L7" s="59"/>
      <c r="M7" s="60"/>
    </row>
    <row r="8" spans="1:13" ht="22.5" customHeight="1">
      <c r="A8" s="12" t="s">
        <v>11</v>
      </c>
      <c r="B8" s="16">
        <v>31619</v>
      </c>
      <c r="C8" s="16">
        <v>1369</v>
      </c>
      <c r="D8" s="16">
        <v>5076</v>
      </c>
      <c r="E8" s="16">
        <v>4119</v>
      </c>
      <c r="F8" s="13">
        <f t="shared" si="0"/>
        <v>42183</v>
      </c>
      <c r="G8" s="14">
        <f t="shared" si="1"/>
        <v>0.15278666761491597</v>
      </c>
      <c r="H8" s="57"/>
      <c r="I8" s="58"/>
      <c r="J8" s="59"/>
      <c r="K8" s="59"/>
      <c r="L8" s="59"/>
      <c r="M8" s="60"/>
    </row>
    <row r="9" spans="1:13" s="22" customFormat="1" ht="22.5" customHeight="1">
      <c r="A9" s="17" t="s">
        <v>12</v>
      </c>
      <c r="B9" s="18">
        <v>26654</v>
      </c>
      <c r="C9" s="18">
        <v>1001</v>
      </c>
      <c r="D9" s="18">
        <v>3541</v>
      </c>
      <c r="E9" s="18">
        <v>4662</v>
      </c>
      <c r="F9" s="19">
        <f t="shared" si="0"/>
        <v>35858</v>
      </c>
      <c r="G9" s="20">
        <f t="shared" si="1"/>
        <v>0.12666629482960567</v>
      </c>
      <c r="H9" s="57"/>
      <c r="I9" s="61"/>
      <c r="J9" s="62"/>
      <c r="K9" s="62"/>
      <c r="L9" s="62"/>
      <c r="M9" s="63"/>
    </row>
    <row r="10" spans="1:13" ht="22.5" customHeight="1">
      <c r="A10" s="12" t="s">
        <v>13</v>
      </c>
      <c r="B10" s="16">
        <v>27469</v>
      </c>
      <c r="C10" s="16">
        <v>477</v>
      </c>
      <c r="D10" s="16">
        <v>5267</v>
      </c>
      <c r="E10" s="16">
        <v>6936</v>
      </c>
      <c r="F10" s="13">
        <f t="shared" si="0"/>
        <v>40149</v>
      </c>
      <c r="G10" s="14">
        <f t="shared" si="1"/>
        <v>0.14306707514508457</v>
      </c>
      <c r="H10" s="57"/>
      <c r="I10" s="58"/>
      <c r="J10" s="59"/>
      <c r="K10" s="59"/>
      <c r="L10" s="59"/>
      <c r="M10" s="60"/>
    </row>
    <row r="11" spans="1:13" ht="19.5" customHeight="1">
      <c r="A11" s="12" t="s">
        <v>14</v>
      </c>
      <c r="B11" s="80">
        <v>20904</v>
      </c>
      <c r="C11" s="80">
        <v>216</v>
      </c>
      <c r="D11" s="80">
        <v>3510</v>
      </c>
      <c r="E11" s="80">
        <v>5870</v>
      </c>
      <c r="F11" s="81">
        <f t="shared" si="0"/>
        <v>30500</v>
      </c>
      <c r="G11" s="82">
        <f t="shared" si="1"/>
        <v>0.12216393442622951</v>
      </c>
      <c r="H11" s="83"/>
      <c r="I11" s="84"/>
      <c r="J11" s="85"/>
      <c r="K11" s="85"/>
      <c r="L11" s="85"/>
      <c r="M11" s="86"/>
    </row>
    <row r="12" spans="1:13" ht="19.5" customHeight="1">
      <c r="A12" s="23" t="s">
        <v>15</v>
      </c>
      <c r="B12" s="80">
        <v>20302</v>
      </c>
      <c r="C12" s="80">
        <v>113</v>
      </c>
      <c r="D12" s="80">
        <v>2744</v>
      </c>
      <c r="E12" s="80">
        <v>5527</v>
      </c>
      <c r="F12" s="81">
        <f t="shared" si="0"/>
        <v>28686</v>
      </c>
      <c r="G12" s="82">
        <f t="shared" si="1"/>
        <v>0.0995956215575542</v>
      </c>
      <c r="H12" s="83"/>
      <c r="I12" s="84"/>
      <c r="J12" s="85"/>
      <c r="K12" s="85"/>
      <c r="L12" s="85"/>
      <c r="M12" s="86"/>
    </row>
    <row r="13" spans="1:13" ht="19.5" customHeight="1" hidden="1">
      <c r="A13" s="12">
        <v>98.01</v>
      </c>
      <c r="B13" s="80">
        <v>2048</v>
      </c>
      <c r="C13" s="80">
        <v>5</v>
      </c>
      <c r="D13" s="80">
        <v>231</v>
      </c>
      <c r="E13" s="80">
        <v>417</v>
      </c>
      <c r="F13" s="81">
        <f t="shared" si="0"/>
        <v>2701</v>
      </c>
      <c r="G13" s="82">
        <f t="shared" si="1"/>
        <v>0.08737504627915586</v>
      </c>
      <c r="H13" s="83"/>
      <c r="I13" s="84"/>
      <c r="J13" s="85"/>
      <c r="K13" s="85"/>
      <c r="L13" s="85"/>
      <c r="M13" s="86"/>
    </row>
    <row r="14" spans="1:13" ht="19.5" customHeight="1" hidden="1">
      <c r="A14" s="12">
        <v>98.02</v>
      </c>
      <c r="B14" s="80">
        <v>1423</v>
      </c>
      <c r="C14" s="80">
        <v>10</v>
      </c>
      <c r="D14" s="80">
        <v>246</v>
      </c>
      <c r="E14" s="80">
        <v>545</v>
      </c>
      <c r="F14" s="81">
        <f t="shared" si="0"/>
        <v>2224</v>
      </c>
      <c r="G14" s="82">
        <f t="shared" si="1"/>
        <v>0.11510791366906475</v>
      </c>
      <c r="H14" s="83"/>
      <c r="I14" s="84"/>
      <c r="J14" s="85"/>
      <c r="K14" s="85"/>
      <c r="L14" s="85"/>
      <c r="M14" s="86"/>
    </row>
    <row r="15" spans="1:13" ht="19.5" customHeight="1" hidden="1">
      <c r="A15" s="12">
        <v>98.03</v>
      </c>
      <c r="B15" s="80">
        <v>1740</v>
      </c>
      <c r="C15" s="80">
        <v>7</v>
      </c>
      <c r="D15" s="80">
        <v>304</v>
      </c>
      <c r="E15" s="80">
        <v>577</v>
      </c>
      <c r="F15" s="81">
        <f t="shared" si="0"/>
        <v>2628</v>
      </c>
      <c r="G15" s="82">
        <f t="shared" si="1"/>
        <v>0.11834094368340943</v>
      </c>
      <c r="H15" s="83"/>
      <c r="I15" s="84"/>
      <c r="J15" s="85"/>
      <c r="K15" s="85"/>
      <c r="L15" s="85"/>
      <c r="M15" s="86"/>
    </row>
    <row r="16" spans="1:13" ht="19.5" customHeight="1" hidden="1">
      <c r="A16" s="12">
        <v>98.04</v>
      </c>
      <c r="B16" s="80">
        <v>1620</v>
      </c>
      <c r="C16" s="80">
        <v>7</v>
      </c>
      <c r="D16" s="80">
        <v>257</v>
      </c>
      <c r="E16" s="80">
        <v>549</v>
      </c>
      <c r="F16" s="81">
        <f t="shared" si="0"/>
        <v>2433</v>
      </c>
      <c r="G16" s="82">
        <f t="shared" si="1"/>
        <v>0.10850801479654747</v>
      </c>
      <c r="H16" s="83"/>
      <c r="I16" s="84"/>
      <c r="J16" s="85"/>
      <c r="K16" s="85"/>
      <c r="L16" s="85"/>
      <c r="M16" s="86"/>
    </row>
    <row r="17" spans="1:13" ht="19.5" customHeight="1" hidden="1">
      <c r="A17" s="12">
        <v>98.05</v>
      </c>
      <c r="B17" s="80">
        <v>1643</v>
      </c>
      <c r="C17" s="80">
        <v>12</v>
      </c>
      <c r="D17" s="80">
        <v>274</v>
      </c>
      <c r="E17" s="80">
        <v>527</v>
      </c>
      <c r="F17" s="81">
        <f t="shared" si="0"/>
        <v>2456</v>
      </c>
      <c r="G17" s="82">
        <f t="shared" si="1"/>
        <v>0.11644951140065146</v>
      </c>
      <c r="H17" s="83"/>
      <c r="I17" s="84"/>
      <c r="J17" s="85"/>
      <c r="K17" s="85"/>
      <c r="L17" s="85"/>
      <c r="M17" s="86"/>
    </row>
    <row r="18" spans="1:13" ht="19.5" customHeight="1" hidden="1">
      <c r="A18" s="12">
        <v>98.06</v>
      </c>
      <c r="B18" s="80">
        <v>1855</v>
      </c>
      <c r="C18" s="80">
        <v>9</v>
      </c>
      <c r="D18" s="80">
        <v>302</v>
      </c>
      <c r="E18" s="80">
        <v>530</v>
      </c>
      <c r="F18" s="81">
        <f t="shared" si="0"/>
        <v>2696</v>
      </c>
      <c r="G18" s="82">
        <f t="shared" si="1"/>
        <v>0.11535608308605341</v>
      </c>
      <c r="H18" s="83"/>
      <c r="I18" s="84"/>
      <c r="J18" s="85"/>
      <c r="K18" s="85"/>
      <c r="L18" s="85"/>
      <c r="M18" s="86"/>
    </row>
    <row r="19" spans="1:13" ht="19.5" customHeight="1" hidden="1">
      <c r="A19" s="12">
        <v>98.07</v>
      </c>
      <c r="B19" s="80">
        <v>1994</v>
      </c>
      <c r="C19" s="80">
        <v>7</v>
      </c>
      <c r="D19" s="80">
        <v>249</v>
      </c>
      <c r="E19" s="80">
        <v>432</v>
      </c>
      <c r="F19" s="81">
        <f t="shared" si="0"/>
        <v>2682</v>
      </c>
      <c r="G19" s="82">
        <f t="shared" si="1"/>
        <v>0.09545115585384041</v>
      </c>
      <c r="H19" s="83"/>
      <c r="I19" s="84"/>
      <c r="J19" s="85"/>
      <c r="K19" s="85"/>
      <c r="L19" s="85"/>
      <c r="M19" s="86"/>
    </row>
    <row r="20" spans="1:13" ht="19.5" customHeight="1" hidden="1">
      <c r="A20" s="12">
        <v>98.08</v>
      </c>
      <c r="B20" s="80">
        <v>1917</v>
      </c>
      <c r="C20" s="80">
        <v>12</v>
      </c>
      <c r="D20" s="80">
        <v>189</v>
      </c>
      <c r="E20" s="80">
        <v>401</v>
      </c>
      <c r="F20" s="81">
        <f t="shared" si="0"/>
        <v>2519</v>
      </c>
      <c r="G20" s="82">
        <f t="shared" si="1"/>
        <v>0.07979356887653831</v>
      </c>
      <c r="H20" s="83"/>
      <c r="I20" s="84"/>
      <c r="J20" s="85"/>
      <c r="K20" s="85"/>
      <c r="L20" s="85"/>
      <c r="M20" s="86"/>
    </row>
    <row r="21" spans="1:13" ht="19.5" customHeight="1" hidden="1">
      <c r="A21" s="12">
        <v>98.09</v>
      </c>
      <c r="B21" s="80">
        <v>1644</v>
      </c>
      <c r="C21" s="80">
        <v>5</v>
      </c>
      <c r="D21" s="80">
        <v>158</v>
      </c>
      <c r="E21" s="80">
        <v>329</v>
      </c>
      <c r="F21" s="81">
        <f t="shared" si="0"/>
        <v>2136</v>
      </c>
      <c r="G21" s="82">
        <f t="shared" si="1"/>
        <v>0.07631086142322098</v>
      </c>
      <c r="H21" s="83"/>
      <c r="I21" s="84"/>
      <c r="J21" s="85"/>
      <c r="K21" s="85"/>
      <c r="L21" s="85"/>
      <c r="M21" s="86"/>
    </row>
    <row r="22" spans="1:13" ht="19.5" customHeight="1" hidden="1">
      <c r="A22" s="24" t="s">
        <v>16</v>
      </c>
      <c r="B22" s="80">
        <v>1484</v>
      </c>
      <c r="C22" s="80">
        <v>15</v>
      </c>
      <c r="D22" s="80">
        <v>164</v>
      </c>
      <c r="E22" s="80">
        <v>364</v>
      </c>
      <c r="F22" s="81">
        <f t="shared" si="0"/>
        <v>2027</v>
      </c>
      <c r="G22" s="82">
        <f t="shared" si="1"/>
        <v>0.08830784410458806</v>
      </c>
      <c r="H22" s="83"/>
      <c r="I22" s="84"/>
      <c r="J22" s="85"/>
      <c r="K22" s="85"/>
      <c r="L22" s="85"/>
      <c r="M22" s="86"/>
    </row>
    <row r="23" spans="1:13" ht="19.5" customHeight="1" hidden="1">
      <c r="A23" s="24" t="s">
        <v>17</v>
      </c>
      <c r="B23" s="80">
        <v>1446</v>
      </c>
      <c r="C23" s="80">
        <v>14</v>
      </c>
      <c r="D23" s="80">
        <v>223</v>
      </c>
      <c r="E23" s="80">
        <v>432</v>
      </c>
      <c r="F23" s="81">
        <f t="shared" si="0"/>
        <v>2115</v>
      </c>
      <c r="G23" s="82">
        <f t="shared" si="1"/>
        <v>0.11205673758865248</v>
      </c>
      <c r="H23" s="83"/>
      <c r="I23" s="84"/>
      <c r="J23" s="85"/>
      <c r="K23" s="85"/>
      <c r="L23" s="85"/>
      <c r="M23" s="86"/>
    </row>
    <row r="24" spans="1:13" ht="19.5" customHeight="1" hidden="1">
      <c r="A24" s="24" t="s">
        <v>18</v>
      </c>
      <c r="B24" s="80">
        <v>1488</v>
      </c>
      <c r="C24" s="80">
        <v>10</v>
      </c>
      <c r="D24" s="80">
        <v>147</v>
      </c>
      <c r="E24" s="80">
        <v>424</v>
      </c>
      <c r="F24" s="81">
        <f t="shared" si="0"/>
        <v>2069</v>
      </c>
      <c r="G24" s="82">
        <f t="shared" si="1"/>
        <v>0.07588206863218946</v>
      </c>
      <c r="H24" s="83"/>
      <c r="I24" s="84"/>
      <c r="J24" s="85"/>
      <c r="K24" s="85"/>
      <c r="L24" s="85"/>
      <c r="M24" s="86"/>
    </row>
    <row r="25" spans="1:13" ht="19.5" customHeight="1">
      <c r="A25" s="24" t="s">
        <v>19</v>
      </c>
      <c r="B25" s="80">
        <f>SUM(B26:B37)</f>
        <v>7799</v>
      </c>
      <c r="C25" s="80">
        <f>SUM(C26:C37)</f>
        <v>24</v>
      </c>
      <c r="D25" s="80">
        <f>SUM(D26:D37)</f>
        <v>1874</v>
      </c>
      <c r="E25" s="80">
        <f>SUM(E26:E37)</f>
        <v>2461</v>
      </c>
      <c r="F25" s="81">
        <f t="shared" si="0"/>
        <v>12158</v>
      </c>
      <c r="G25" s="82">
        <f t="shared" si="1"/>
        <v>0.15611120250041124</v>
      </c>
      <c r="H25" s="83"/>
      <c r="I25" s="84"/>
      <c r="J25" s="85"/>
      <c r="K25" s="85"/>
      <c r="L25" s="85"/>
      <c r="M25" s="86"/>
    </row>
    <row r="26" spans="1:13" s="26" customFormat="1" ht="19.5" customHeight="1" hidden="1">
      <c r="A26" s="24" t="s">
        <v>20</v>
      </c>
      <c r="B26" s="80">
        <v>1584</v>
      </c>
      <c r="C26" s="80">
        <v>10</v>
      </c>
      <c r="D26" s="80">
        <v>197</v>
      </c>
      <c r="E26" s="80">
        <v>368</v>
      </c>
      <c r="F26" s="81">
        <f t="shared" si="0"/>
        <v>2159</v>
      </c>
      <c r="G26" s="82">
        <f t="shared" si="1"/>
        <v>0.09587772116720704</v>
      </c>
      <c r="H26" s="83"/>
      <c r="I26" s="84"/>
      <c r="J26" s="85"/>
      <c r="K26" s="85"/>
      <c r="L26" s="85"/>
      <c r="M26" s="86"/>
    </row>
    <row r="27" spans="1:13" s="26" customFormat="1" ht="19.5" customHeight="1" hidden="1">
      <c r="A27" s="12">
        <v>99.02</v>
      </c>
      <c r="B27" s="80">
        <v>894</v>
      </c>
      <c r="C27" s="80">
        <v>8</v>
      </c>
      <c r="D27" s="80">
        <v>159</v>
      </c>
      <c r="E27" s="80">
        <v>233</v>
      </c>
      <c r="F27" s="81">
        <f t="shared" si="0"/>
        <v>1294</v>
      </c>
      <c r="G27" s="82">
        <f t="shared" si="1"/>
        <v>0.12905718701700156</v>
      </c>
      <c r="H27" s="83"/>
      <c r="I27" s="84"/>
      <c r="J27" s="85"/>
      <c r="K27" s="85"/>
      <c r="L27" s="85"/>
      <c r="M27" s="86"/>
    </row>
    <row r="28" spans="1:13" s="26" customFormat="1" ht="19.5" customHeight="1" hidden="1">
      <c r="A28" s="12">
        <v>99.03</v>
      </c>
      <c r="B28" s="80">
        <v>590</v>
      </c>
      <c r="C28" s="80">
        <v>0</v>
      </c>
      <c r="D28" s="80">
        <v>172</v>
      </c>
      <c r="E28" s="80">
        <v>230</v>
      </c>
      <c r="F28" s="81">
        <f t="shared" si="0"/>
        <v>992</v>
      </c>
      <c r="G28" s="82">
        <f t="shared" si="1"/>
        <v>0.17338709677419356</v>
      </c>
      <c r="H28" s="83"/>
      <c r="I28" s="84"/>
      <c r="J28" s="85"/>
      <c r="K28" s="85"/>
      <c r="L28" s="85"/>
      <c r="M28" s="86"/>
    </row>
    <row r="29" spans="1:13" s="26" customFormat="1" ht="19.5" customHeight="1" hidden="1">
      <c r="A29" s="12">
        <v>99.04</v>
      </c>
      <c r="B29" s="80">
        <v>533</v>
      </c>
      <c r="C29" s="80">
        <v>1</v>
      </c>
      <c r="D29" s="80">
        <v>157</v>
      </c>
      <c r="E29" s="80">
        <v>288</v>
      </c>
      <c r="F29" s="81">
        <f t="shared" si="0"/>
        <v>979</v>
      </c>
      <c r="G29" s="82">
        <f t="shared" si="1"/>
        <v>0.16138917262512767</v>
      </c>
      <c r="H29" s="83"/>
      <c r="I29" s="84"/>
      <c r="J29" s="85"/>
      <c r="K29" s="85"/>
      <c r="L29" s="85"/>
      <c r="M29" s="86"/>
    </row>
    <row r="30" spans="1:13" s="26" customFormat="1" ht="19.5" customHeight="1" hidden="1">
      <c r="A30" s="24" t="s">
        <v>21</v>
      </c>
      <c r="B30" s="80">
        <v>557</v>
      </c>
      <c r="C30" s="80">
        <v>3</v>
      </c>
      <c r="D30" s="80">
        <v>173</v>
      </c>
      <c r="E30" s="80">
        <v>168</v>
      </c>
      <c r="F30" s="81">
        <f t="shared" si="0"/>
        <v>901</v>
      </c>
      <c r="G30" s="82">
        <f t="shared" si="1"/>
        <v>0.195338512763596</v>
      </c>
      <c r="H30" s="83"/>
      <c r="I30" s="84"/>
      <c r="J30" s="85"/>
      <c r="K30" s="85"/>
      <c r="L30" s="85"/>
      <c r="M30" s="86"/>
    </row>
    <row r="31" spans="1:13" s="26" customFormat="1" ht="19.5" customHeight="1" hidden="1">
      <c r="A31" s="12">
        <v>99.06</v>
      </c>
      <c r="B31" s="80">
        <v>551</v>
      </c>
      <c r="C31" s="80">
        <v>0</v>
      </c>
      <c r="D31" s="80">
        <v>147</v>
      </c>
      <c r="E31" s="80">
        <v>148</v>
      </c>
      <c r="F31" s="81">
        <f t="shared" si="0"/>
        <v>846</v>
      </c>
      <c r="G31" s="82">
        <f t="shared" si="1"/>
        <v>0.17375886524822695</v>
      </c>
      <c r="H31" s="83"/>
      <c r="I31" s="84"/>
      <c r="J31" s="85"/>
      <c r="K31" s="85"/>
      <c r="L31" s="85"/>
      <c r="M31" s="86"/>
    </row>
    <row r="32" spans="1:13" s="26" customFormat="1" ht="19.5" customHeight="1" hidden="1">
      <c r="A32" s="12">
        <v>99.07</v>
      </c>
      <c r="B32" s="80">
        <v>581</v>
      </c>
      <c r="C32" s="80">
        <v>0</v>
      </c>
      <c r="D32" s="80">
        <v>165</v>
      </c>
      <c r="E32" s="80">
        <v>107</v>
      </c>
      <c r="F32" s="81">
        <f t="shared" si="0"/>
        <v>853</v>
      </c>
      <c r="G32" s="82">
        <f t="shared" si="1"/>
        <v>0.19343493552168817</v>
      </c>
      <c r="H32" s="83"/>
      <c r="I32" s="84"/>
      <c r="J32" s="85"/>
      <c r="K32" s="85"/>
      <c r="L32" s="85"/>
      <c r="M32" s="86"/>
    </row>
    <row r="33" spans="1:13" s="26" customFormat="1" ht="19.5" customHeight="1" hidden="1">
      <c r="A33" s="12">
        <v>99.08</v>
      </c>
      <c r="B33" s="80">
        <v>597</v>
      </c>
      <c r="C33" s="80">
        <v>0</v>
      </c>
      <c r="D33" s="80">
        <v>163</v>
      </c>
      <c r="E33" s="80">
        <v>63</v>
      </c>
      <c r="F33" s="81">
        <f t="shared" si="0"/>
        <v>823</v>
      </c>
      <c r="G33" s="82">
        <f t="shared" si="1"/>
        <v>0.19805589307411908</v>
      </c>
      <c r="H33" s="83"/>
      <c r="I33" s="84"/>
      <c r="J33" s="85"/>
      <c r="K33" s="85"/>
      <c r="L33" s="85"/>
      <c r="M33" s="86"/>
    </row>
    <row r="34" spans="1:13" s="26" customFormat="1" ht="19.5" customHeight="1" hidden="1">
      <c r="A34" s="12">
        <v>99.09</v>
      </c>
      <c r="B34" s="80">
        <v>549</v>
      </c>
      <c r="C34" s="80">
        <v>0</v>
      </c>
      <c r="D34" s="80">
        <v>149</v>
      </c>
      <c r="E34" s="80">
        <v>226</v>
      </c>
      <c r="F34" s="81">
        <f t="shared" si="0"/>
        <v>924</v>
      </c>
      <c r="G34" s="82">
        <f t="shared" si="1"/>
        <v>0.16125541125541126</v>
      </c>
      <c r="H34" s="83"/>
      <c r="I34" s="84"/>
      <c r="J34" s="85"/>
      <c r="K34" s="85"/>
      <c r="L34" s="85"/>
      <c r="M34" s="86"/>
    </row>
    <row r="35" spans="1:13" s="26" customFormat="1" ht="19.5" customHeight="1" hidden="1">
      <c r="A35" s="24" t="s">
        <v>22</v>
      </c>
      <c r="B35" s="80">
        <v>501</v>
      </c>
      <c r="C35" s="80">
        <v>0</v>
      </c>
      <c r="D35" s="80">
        <v>131</v>
      </c>
      <c r="E35" s="80">
        <v>188</v>
      </c>
      <c r="F35" s="81">
        <f t="shared" si="0"/>
        <v>820</v>
      </c>
      <c r="G35" s="82">
        <f t="shared" si="1"/>
        <v>0.1597560975609756</v>
      </c>
      <c r="H35" s="83"/>
      <c r="I35" s="84"/>
      <c r="J35" s="85"/>
      <c r="K35" s="85"/>
      <c r="L35" s="85"/>
      <c r="M35" s="86"/>
    </row>
    <row r="36" spans="1:13" s="26" customFormat="1" ht="19.5" customHeight="1" hidden="1">
      <c r="A36" s="12">
        <v>99.11</v>
      </c>
      <c r="B36" s="87">
        <v>535</v>
      </c>
      <c r="C36" s="87">
        <v>2</v>
      </c>
      <c r="D36" s="87">
        <v>179</v>
      </c>
      <c r="E36" s="87">
        <v>199</v>
      </c>
      <c r="F36" s="81">
        <f t="shared" si="0"/>
        <v>915</v>
      </c>
      <c r="G36" s="88">
        <v>0.19781420765027322</v>
      </c>
      <c r="H36" s="83"/>
      <c r="I36" s="84"/>
      <c r="J36" s="85"/>
      <c r="K36" s="85"/>
      <c r="L36" s="85"/>
      <c r="M36" s="86"/>
    </row>
    <row r="37" spans="1:13" s="26" customFormat="1" ht="19.5" customHeight="1" hidden="1">
      <c r="A37" s="12">
        <v>99.1199999999999</v>
      </c>
      <c r="B37" s="80">
        <v>327</v>
      </c>
      <c r="C37" s="80">
        <v>0</v>
      </c>
      <c r="D37" s="80">
        <v>82</v>
      </c>
      <c r="E37" s="80">
        <v>243</v>
      </c>
      <c r="F37" s="81">
        <f t="shared" si="0"/>
        <v>652</v>
      </c>
      <c r="G37" s="82">
        <f>(C37+D37)/F37</f>
        <v>0.12576687116564417</v>
      </c>
      <c r="H37" s="83"/>
      <c r="I37" s="84"/>
      <c r="J37" s="85"/>
      <c r="K37" s="85"/>
      <c r="L37" s="85"/>
      <c r="M37" s="86"/>
    </row>
    <row r="38" spans="1:13" s="22" customFormat="1" ht="19.5" customHeight="1">
      <c r="A38" s="17" t="s">
        <v>23</v>
      </c>
      <c r="B38" s="89">
        <f>SUM(B39:B50)</f>
        <v>5541</v>
      </c>
      <c r="C38" s="89">
        <f>SUM(C39:C50)</f>
        <v>0</v>
      </c>
      <c r="D38" s="89">
        <f>SUM(D39:D50)</f>
        <v>1983</v>
      </c>
      <c r="E38" s="89">
        <f>SUM(E39:E50)</f>
        <v>1298</v>
      </c>
      <c r="F38" s="90">
        <f t="shared" si="0"/>
        <v>8822</v>
      </c>
      <c r="G38" s="91">
        <f>(C38+D38)/F38</f>
        <v>0.22477896168669237</v>
      </c>
      <c r="H38" s="92"/>
      <c r="I38" s="64"/>
      <c r="J38" s="65"/>
      <c r="K38" s="65"/>
      <c r="L38" s="65"/>
      <c r="M38" s="66"/>
    </row>
    <row r="39" spans="1:13" s="30" customFormat="1" ht="19.5" customHeight="1" hidden="1">
      <c r="A39" s="28">
        <v>100.01</v>
      </c>
      <c r="B39" s="80">
        <v>445</v>
      </c>
      <c r="C39" s="80">
        <v>0</v>
      </c>
      <c r="D39" s="80">
        <v>154</v>
      </c>
      <c r="E39" s="80">
        <v>125</v>
      </c>
      <c r="F39" s="81">
        <f t="shared" si="0"/>
        <v>724</v>
      </c>
      <c r="G39" s="82">
        <f aca="true" t="shared" si="2" ref="G39:G65">(C39+D39)/F39</f>
        <v>0.212707182320442</v>
      </c>
      <c r="H39" s="47"/>
      <c r="I39" s="48"/>
      <c r="J39" s="47"/>
      <c r="K39" s="47"/>
      <c r="L39" s="47"/>
      <c r="M39" s="47"/>
    </row>
    <row r="40" spans="1:13" s="30" customFormat="1" ht="19.5" customHeight="1" hidden="1">
      <c r="A40" s="28">
        <v>100.02</v>
      </c>
      <c r="B40" s="80">
        <v>302</v>
      </c>
      <c r="C40" s="80">
        <v>0</v>
      </c>
      <c r="D40" s="80">
        <v>120</v>
      </c>
      <c r="E40" s="80">
        <v>59</v>
      </c>
      <c r="F40" s="81">
        <f t="shared" si="0"/>
        <v>481</v>
      </c>
      <c r="G40" s="82">
        <f t="shared" si="2"/>
        <v>0.2494802494802495</v>
      </c>
      <c r="H40" s="47"/>
      <c r="I40" s="48"/>
      <c r="J40" s="47"/>
      <c r="K40" s="47"/>
      <c r="L40" s="47"/>
      <c r="M40" s="47"/>
    </row>
    <row r="41" spans="1:13" s="30" customFormat="1" ht="19.5" customHeight="1" hidden="1">
      <c r="A41" s="28">
        <v>100.03</v>
      </c>
      <c r="B41" s="80">
        <v>482</v>
      </c>
      <c r="C41" s="80">
        <v>0</v>
      </c>
      <c r="D41" s="80">
        <v>141</v>
      </c>
      <c r="E41" s="80">
        <v>146</v>
      </c>
      <c r="F41" s="81">
        <f t="shared" si="0"/>
        <v>769</v>
      </c>
      <c r="G41" s="82">
        <f t="shared" si="2"/>
        <v>0.18335500650195058</v>
      </c>
      <c r="H41" s="47"/>
      <c r="I41" s="48"/>
      <c r="J41" s="47"/>
      <c r="K41" s="47"/>
      <c r="L41" s="47"/>
      <c r="M41" s="47"/>
    </row>
    <row r="42" spans="1:13" s="30" customFormat="1" ht="19.5" customHeight="1" hidden="1">
      <c r="A42" s="28">
        <v>100.04</v>
      </c>
      <c r="B42" s="80">
        <v>450</v>
      </c>
      <c r="C42" s="80">
        <v>0</v>
      </c>
      <c r="D42" s="80">
        <v>189</v>
      </c>
      <c r="E42" s="80">
        <v>137</v>
      </c>
      <c r="F42" s="81">
        <f t="shared" si="0"/>
        <v>776</v>
      </c>
      <c r="G42" s="82">
        <f t="shared" si="2"/>
        <v>0.24355670103092783</v>
      </c>
      <c r="H42" s="47"/>
      <c r="I42" s="48"/>
      <c r="J42" s="47"/>
      <c r="K42" s="47"/>
      <c r="L42" s="47"/>
      <c r="M42" s="47"/>
    </row>
    <row r="43" spans="1:13" s="30" customFormat="1" ht="19.5" customHeight="1" hidden="1">
      <c r="A43" s="28">
        <v>100.05</v>
      </c>
      <c r="B43" s="80">
        <v>486</v>
      </c>
      <c r="C43" s="80">
        <v>0</v>
      </c>
      <c r="D43" s="80">
        <v>145</v>
      </c>
      <c r="E43" s="80">
        <v>120</v>
      </c>
      <c r="F43" s="81">
        <f t="shared" si="0"/>
        <v>751</v>
      </c>
      <c r="G43" s="82">
        <f t="shared" si="2"/>
        <v>0.19307589880159787</v>
      </c>
      <c r="H43" s="47"/>
      <c r="I43" s="48"/>
      <c r="J43" s="47"/>
      <c r="K43" s="47"/>
      <c r="L43" s="47"/>
      <c r="M43" s="47"/>
    </row>
    <row r="44" spans="1:13" s="30" customFormat="1" ht="19.5" customHeight="1" hidden="1">
      <c r="A44" s="28">
        <v>100.06</v>
      </c>
      <c r="B44" s="80">
        <v>443</v>
      </c>
      <c r="C44" s="80">
        <v>0</v>
      </c>
      <c r="D44" s="80">
        <v>167</v>
      </c>
      <c r="E44" s="80">
        <v>123</v>
      </c>
      <c r="F44" s="81">
        <f t="shared" si="0"/>
        <v>733</v>
      </c>
      <c r="G44" s="82">
        <f t="shared" si="2"/>
        <v>0.22783083219645292</v>
      </c>
      <c r="H44" s="47"/>
      <c r="I44" s="48"/>
      <c r="J44" s="47"/>
      <c r="K44" s="47"/>
      <c r="L44" s="47"/>
      <c r="M44" s="47"/>
    </row>
    <row r="45" spans="1:13" s="30" customFormat="1" ht="19.5" customHeight="1" hidden="1">
      <c r="A45" s="28">
        <v>100.07</v>
      </c>
      <c r="B45" s="80">
        <v>503</v>
      </c>
      <c r="C45" s="80">
        <v>0</v>
      </c>
      <c r="D45" s="80">
        <v>156</v>
      </c>
      <c r="E45" s="80">
        <v>105</v>
      </c>
      <c r="F45" s="81">
        <f t="shared" si="0"/>
        <v>764</v>
      </c>
      <c r="G45" s="82">
        <f t="shared" si="2"/>
        <v>0.20418848167539266</v>
      </c>
      <c r="H45" s="47"/>
      <c r="I45" s="48"/>
      <c r="J45" s="47"/>
      <c r="K45" s="47"/>
      <c r="L45" s="47"/>
      <c r="M45" s="47"/>
    </row>
    <row r="46" spans="1:13" s="30" customFormat="1" ht="19.5" customHeight="1" hidden="1">
      <c r="A46" s="28">
        <v>100.08</v>
      </c>
      <c r="B46" s="80">
        <v>440</v>
      </c>
      <c r="C46" s="80">
        <v>0</v>
      </c>
      <c r="D46" s="80">
        <v>157</v>
      </c>
      <c r="E46" s="80">
        <v>126</v>
      </c>
      <c r="F46" s="81">
        <f>SUM(B46:E46)</f>
        <v>723</v>
      </c>
      <c r="G46" s="82">
        <f t="shared" si="2"/>
        <v>0.21715076071922546</v>
      </c>
      <c r="H46" s="47"/>
      <c r="I46" s="48"/>
      <c r="J46" s="47"/>
      <c r="K46" s="47"/>
      <c r="L46" s="47"/>
      <c r="M46" s="47"/>
    </row>
    <row r="47" spans="1:13" s="30" customFormat="1" ht="19.5" customHeight="1" hidden="1">
      <c r="A47" s="28">
        <v>100.09</v>
      </c>
      <c r="B47" s="80">
        <v>506</v>
      </c>
      <c r="C47" s="80">
        <v>0</v>
      </c>
      <c r="D47" s="80">
        <v>184</v>
      </c>
      <c r="E47" s="80">
        <v>78</v>
      </c>
      <c r="F47" s="81">
        <f>SUM(B47:E47)</f>
        <v>768</v>
      </c>
      <c r="G47" s="82">
        <f t="shared" si="2"/>
        <v>0.23958333333333334</v>
      </c>
      <c r="H47" s="47"/>
      <c r="I47" s="48"/>
      <c r="J47" s="47"/>
      <c r="K47" s="47"/>
      <c r="L47" s="47"/>
      <c r="M47" s="47"/>
    </row>
    <row r="48" spans="1:13" s="30" customFormat="1" ht="19.5" customHeight="1" hidden="1">
      <c r="A48" s="32" t="s">
        <v>24</v>
      </c>
      <c r="B48" s="80">
        <v>462</v>
      </c>
      <c r="C48" s="80">
        <v>0</v>
      </c>
      <c r="D48" s="80">
        <v>168</v>
      </c>
      <c r="E48" s="80">
        <v>82</v>
      </c>
      <c r="F48" s="81">
        <f>SUM(B48:E48)</f>
        <v>712</v>
      </c>
      <c r="G48" s="82">
        <f t="shared" si="2"/>
        <v>0.23595505617977527</v>
      </c>
      <c r="H48" s="47"/>
      <c r="I48" s="48"/>
      <c r="J48" s="47"/>
      <c r="K48" s="47"/>
      <c r="L48" s="47"/>
      <c r="M48" s="47"/>
    </row>
    <row r="49" spans="1:13" s="30" customFormat="1" ht="19.5" customHeight="1" hidden="1">
      <c r="A49" s="28">
        <v>100.11</v>
      </c>
      <c r="B49" s="80">
        <v>483</v>
      </c>
      <c r="C49" s="80">
        <v>0</v>
      </c>
      <c r="D49" s="80">
        <v>190</v>
      </c>
      <c r="E49" s="80">
        <v>99</v>
      </c>
      <c r="F49" s="81">
        <f>SUM(B49:E49)</f>
        <v>772</v>
      </c>
      <c r="G49" s="82">
        <f t="shared" si="2"/>
        <v>0.24611398963730569</v>
      </c>
      <c r="H49" s="47"/>
      <c r="I49" s="48"/>
      <c r="J49" s="47"/>
      <c r="K49" s="47"/>
      <c r="L49" s="47"/>
      <c r="M49" s="47"/>
    </row>
    <row r="50" spans="1:13" s="30" customFormat="1" ht="19.5" customHeight="1" hidden="1">
      <c r="A50" s="28">
        <v>100.12</v>
      </c>
      <c r="B50" s="80">
        <v>539</v>
      </c>
      <c r="C50" s="87">
        <v>0</v>
      </c>
      <c r="D50" s="80">
        <v>212</v>
      </c>
      <c r="E50" s="80">
        <v>98</v>
      </c>
      <c r="F50" s="81">
        <f>SUM(B50:E50)</f>
        <v>849</v>
      </c>
      <c r="G50" s="82">
        <f t="shared" si="2"/>
        <v>0.2497055359246172</v>
      </c>
      <c r="H50" s="47"/>
      <c r="I50" s="48"/>
      <c r="J50" s="47"/>
      <c r="K50" s="47"/>
      <c r="L50" s="47"/>
      <c r="M50" s="47"/>
    </row>
    <row r="51" spans="1:13" s="47" customFormat="1" ht="19.5" customHeight="1">
      <c r="A51" s="36" t="s">
        <v>52</v>
      </c>
      <c r="B51" s="93">
        <f>SUM(B52:B63)</f>
        <v>4927</v>
      </c>
      <c r="C51" s="93">
        <f>SUM(C52:C63)</f>
        <v>2</v>
      </c>
      <c r="D51" s="93">
        <f>SUM(D52:D63)</f>
        <v>2199</v>
      </c>
      <c r="E51" s="93">
        <f>SUM(E52:E63)</f>
        <v>994</v>
      </c>
      <c r="F51" s="93">
        <f>SUM(F52:F63)</f>
        <v>8122</v>
      </c>
      <c r="G51" s="94">
        <f t="shared" si="2"/>
        <v>0.27099236641221375</v>
      </c>
      <c r="H51" s="93">
        <f>SUM(H52:H63)</f>
        <v>8936</v>
      </c>
      <c r="I51" s="93">
        <f>SUM(I52:I63)</f>
        <v>0</v>
      </c>
      <c r="J51" s="93">
        <f>SUM(J52:J63)</f>
        <v>96</v>
      </c>
      <c r="K51" s="93">
        <f>SUM(K52:K63)</f>
        <v>1251</v>
      </c>
      <c r="L51" s="95">
        <f aca="true" t="shared" si="3" ref="L51:L65">SUM(H51:K51)</f>
        <v>10283</v>
      </c>
      <c r="M51" s="94">
        <f aca="true" t="shared" si="4" ref="M51:M77">(I51+J51)/L51</f>
        <v>0.009335796946416416</v>
      </c>
    </row>
    <row r="52" spans="1:13" s="44" customFormat="1" ht="19.5" customHeight="1" hidden="1">
      <c r="A52" s="41" t="s">
        <v>53</v>
      </c>
      <c r="B52" s="37">
        <v>341</v>
      </c>
      <c r="C52" s="42">
        <v>0</v>
      </c>
      <c r="D52" s="43">
        <v>128</v>
      </c>
      <c r="E52" s="37">
        <v>125</v>
      </c>
      <c r="F52" s="37">
        <f>SUM(B52:E52)</f>
        <v>594</v>
      </c>
      <c r="G52" s="39">
        <f t="shared" si="2"/>
        <v>0.21548821548821548</v>
      </c>
      <c r="H52" s="37">
        <v>1173</v>
      </c>
      <c r="I52" s="42">
        <v>0</v>
      </c>
      <c r="J52" s="43">
        <v>3</v>
      </c>
      <c r="K52" s="37">
        <v>69</v>
      </c>
      <c r="L52" s="38">
        <f t="shared" si="3"/>
        <v>1245</v>
      </c>
      <c r="M52" s="39">
        <f t="shared" si="4"/>
        <v>0.0024096385542168677</v>
      </c>
    </row>
    <row r="53" spans="1:13" s="44" customFormat="1" ht="19.5" customHeight="1" hidden="1">
      <c r="A53" s="41" t="s">
        <v>54</v>
      </c>
      <c r="B53" s="37">
        <v>381</v>
      </c>
      <c r="C53" s="43">
        <v>0</v>
      </c>
      <c r="D53" s="37">
        <v>172</v>
      </c>
      <c r="E53" s="37">
        <v>79</v>
      </c>
      <c r="F53" s="37">
        <f>SUM(B53:E53)</f>
        <v>632</v>
      </c>
      <c r="G53" s="39">
        <f t="shared" si="2"/>
        <v>0.2721518987341772</v>
      </c>
      <c r="H53" s="37">
        <v>605</v>
      </c>
      <c r="I53" s="43">
        <v>0</v>
      </c>
      <c r="J53" s="37">
        <v>10</v>
      </c>
      <c r="K53" s="37">
        <v>103</v>
      </c>
      <c r="L53" s="38">
        <f t="shared" si="3"/>
        <v>718</v>
      </c>
      <c r="M53" s="39">
        <f t="shared" si="4"/>
        <v>0.013927576601671309</v>
      </c>
    </row>
    <row r="54" spans="1:13" s="44" customFormat="1" ht="19.5" customHeight="1" hidden="1">
      <c r="A54" s="41" t="s">
        <v>30</v>
      </c>
      <c r="B54" s="37">
        <v>435</v>
      </c>
      <c r="C54" s="43">
        <v>0</v>
      </c>
      <c r="D54" s="37">
        <v>176</v>
      </c>
      <c r="E54" s="37">
        <v>98</v>
      </c>
      <c r="F54" s="37">
        <f aca="true" t="shared" si="5" ref="F54:F63">SUM(B54:E54)</f>
        <v>709</v>
      </c>
      <c r="G54" s="39">
        <f t="shared" si="2"/>
        <v>0.24823695345557123</v>
      </c>
      <c r="H54" s="37">
        <v>747</v>
      </c>
      <c r="I54" s="43">
        <v>0</v>
      </c>
      <c r="J54" s="37">
        <v>1</v>
      </c>
      <c r="K54" s="37">
        <v>109</v>
      </c>
      <c r="L54" s="38">
        <f t="shared" si="3"/>
        <v>857</v>
      </c>
      <c r="M54" s="39">
        <f t="shared" si="4"/>
        <v>0.0011668611435239206</v>
      </c>
    </row>
    <row r="55" spans="1:13" s="44" customFormat="1" ht="19.5" customHeight="1" hidden="1">
      <c r="A55" s="41" t="s">
        <v>31</v>
      </c>
      <c r="B55" s="37">
        <v>409</v>
      </c>
      <c r="C55" s="37">
        <v>0</v>
      </c>
      <c r="D55" s="37">
        <v>160</v>
      </c>
      <c r="E55" s="37">
        <v>84</v>
      </c>
      <c r="F55" s="37">
        <f t="shared" si="5"/>
        <v>653</v>
      </c>
      <c r="G55" s="39">
        <f t="shared" si="2"/>
        <v>0.2450229709035222</v>
      </c>
      <c r="H55" s="37">
        <v>738</v>
      </c>
      <c r="I55" s="37">
        <v>0</v>
      </c>
      <c r="J55" s="37">
        <v>7</v>
      </c>
      <c r="K55" s="37">
        <v>112</v>
      </c>
      <c r="L55" s="38">
        <f t="shared" si="3"/>
        <v>857</v>
      </c>
      <c r="M55" s="39">
        <f t="shared" si="4"/>
        <v>0.008168028004667444</v>
      </c>
    </row>
    <row r="56" spans="1:13" s="44" customFormat="1" ht="19.5" customHeight="1" hidden="1">
      <c r="A56" s="41" t="s">
        <v>32</v>
      </c>
      <c r="B56" s="37">
        <v>442</v>
      </c>
      <c r="C56" s="43">
        <v>0</v>
      </c>
      <c r="D56" s="37">
        <v>182</v>
      </c>
      <c r="E56" s="37">
        <v>92</v>
      </c>
      <c r="F56" s="37">
        <f t="shared" si="5"/>
        <v>716</v>
      </c>
      <c r="G56" s="39">
        <f t="shared" si="2"/>
        <v>0.2541899441340782</v>
      </c>
      <c r="H56" s="37">
        <v>714</v>
      </c>
      <c r="I56" s="43">
        <v>0</v>
      </c>
      <c r="J56" s="37">
        <v>7</v>
      </c>
      <c r="K56" s="37">
        <v>79</v>
      </c>
      <c r="L56" s="38">
        <f t="shared" si="3"/>
        <v>800</v>
      </c>
      <c r="M56" s="39">
        <f t="shared" si="4"/>
        <v>0.00875</v>
      </c>
    </row>
    <row r="57" spans="1:13" s="44" customFormat="1" ht="19.5" customHeight="1" hidden="1">
      <c r="A57" s="41" t="s">
        <v>33</v>
      </c>
      <c r="B57" s="45">
        <v>400</v>
      </c>
      <c r="C57" s="45">
        <v>0</v>
      </c>
      <c r="D57" s="45">
        <v>196</v>
      </c>
      <c r="E57" s="45">
        <v>116</v>
      </c>
      <c r="F57" s="37">
        <f t="shared" si="5"/>
        <v>712</v>
      </c>
      <c r="G57" s="39">
        <f t="shared" si="2"/>
        <v>0.2752808988764045</v>
      </c>
      <c r="H57" s="43">
        <v>748</v>
      </c>
      <c r="I57" s="42">
        <v>0</v>
      </c>
      <c r="J57" s="37">
        <v>6</v>
      </c>
      <c r="K57" s="37">
        <v>95</v>
      </c>
      <c r="L57" s="38">
        <f t="shared" si="3"/>
        <v>849</v>
      </c>
      <c r="M57" s="39">
        <f t="shared" si="4"/>
        <v>0.007067137809187279</v>
      </c>
    </row>
    <row r="58" spans="1:13" s="44" customFormat="1" ht="19.5" customHeight="1" hidden="1">
      <c r="A58" s="41" t="s">
        <v>34</v>
      </c>
      <c r="B58" s="37">
        <v>408</v>
      </c>
      <c r="C58" s="37">
        <v>0</v>
      </c>
      <c r="D58" s="37">
        <v>197</v>
      </c>
      <c r="E58" s="37">
        <v>105</v>
      </c>
      <c r="F58" s="46">
        <f t="shared" si="5"/>
        <v>710</v>
      </c>
      <c r="G58" s="39">
        <f t="shared" si="2"/>
        <v>0.2774647887323944</v>
      </c>
      <c r="H58" s="37">
        <v>733</v>
      </c>
      <c r="I58" s="43">
        <v>0</v>
      </c>
      <c r="J58" s="43">
        <v>7</v>
      </c>
      <c r="K58" s="37">
        <v>94</v>
      </c>
      <c r="L58" s="38">
        <f t="shared" si="3"/>
        <v>834</v>
      </c>
      <c r="M58" s="39">
        <f t="shared" si="4"/>
        <v>0.008393285371702638</v>
      </c>
    </row>
    <row r="59" spans="1:13" s="44" customFormat="1" ht="19.5" customHeight="1" hidden="1">
      <c r="A59" s="41" t="s">
        <v>35</v>
      </c>
      <c r="B59" s="37">
        <v>428</v>
      </c>
      <c r="C59" s="37">
        <v>0</v>
      </c>
      <c r="D59" s="37">
        <v>208</v>
      </c>
      <c r="E59" s="37">
        <v>104</v>
      </c>
      <c r="F59" s="37">
        <f t="shared" si="5"/>
        <v>740</v>
      </c>
      <c r="G59" s="39">
        <f t="shared" si="2"/>
        <v>0.2810810810810811</v>
      </c>
      <c r="H59" s="37">
        <v>669</v>
      </c>
      <c r="I59" s="43">
        <v>0</v>
      </c>
      <c r="J59" s="37">
        <v>10</v>
      </c>
      <c r="K59" s="37">
        <v>112</v>
      </c>
      <c r="L59" s="38">
        <f t="shared" si="3"/>
        <v>791</v>
      </c>
      <c r="M59" s="39">
        <f t="shared" si="4"/>
        <v>0.012642225031605562</v>
      </c>
    </row>
    <row r="60" spans="1:13" s="44" customFormat="1" ht="19.5" customHeight="1" hidden="1">
      <c r="A60" s="41" t="s">
        <v>36</v>
      </c>
      <c r="B60" s="37">
        <v>427</v>
      </c>
      <c r="C60" s="37">
        <v>0</v>
      </c>
      <c r="D60" s="37">
        <v>197</v>
      </c>
      <c r="E60" s="37">
        <v>57</v>
      </c>
      <c r="F60" s="37">
        <f t="shared" si="5"/>
        <v>681</v>
      </c>
      <c r="G60" s="39">
        <f t="shared" si="2"/>
        <v>0.28928046989721</v>
      </c>
      <c r="H60" s="37">
        <v>803</v>
      </c>
      <c r="I60" s="43">
        <v>0</v>
      </c>
      <c r="J60" s="37">
        <v>11</v>
      </c>
      <c r="K60" s="37">
        <v>100</v>
      </c>
      <c r="L60" s="38">
        <f t="shared" si="3"/>
        <v>914</v>
      </c>
      <c r="M60" s="39">
        <f t="shared" si="4"/>
        <v>0.012035010940919038</v>
      </c>
    </row>
    <row r="61" spans="1:13" s="44" customFormat="1" ht="19.5" customHeight="1" hidden="1">
      <c r="A61" s="41" t="s">
        <v>37</v>
      </c>
      <c r="B61" s="37">
        <v>453</v>
      </c>
      <c r="C61" s="37">
        <v>1</v>
      </c>
      <c r="D61" s="37">
        <v>195</v>
      </c>
      <c r="E61" s="37">
        <v>37</v>
      </c>
      <c r="F61" s="37">
        <f t="shared" si="5"/>
        <v>686</v>
      </c>
      <c r="G61" s="39">
        <f t="shared" si="2"/>
        <v>0.2857142857142857</v>
      </c>
      <c r="H61" s="43">
        <v>682</v>
      </c>
      <c r="I61" s="43">
        <v>0</v>
      </c>
      <c r="J61" s="37">
        <v>5</v>
      </c>
      <c r="K61" s="37">
        <v>129</v>
      </c>
      <c r="L61" s="38">
        <f t="shared" si="3"/>
        <v>816</v>
      </c>
      <c r="M61" s="39">
        <f t="shared" si="4"/>
        <v>0.006127450980392157</v>
      </c>
    </row>
    <row r="62" spans="1:13" s="44" customFormat="1" ht="19.5" customHeight="1" hidden="1">
      <c r="A62" s="41" t="s">
        <v>38</v>
      </c>
      <c r="B62" s="37">
        <v>383</v>
      </c>
      <c r="C62" s="43">
        <v>0</v>
      </c>
      <c r="D62" s="37">
        <v>191</v>
      </c>
      <c r="E62" s="37">
        <v>56</v>
      </c>
      <c r="F62" s="37">
        <f t="shared" si="5"/>
        <v>630</v>
      </c>
      <c r="G62" s="39">
        <f t="shared" si="2"/>
        <v>0.30317460317460315</v>
      </c>
      <c r="H62" s="43">
        <v>635</v>
      </c>
      <c r="I62" s="43">
        <v>0</v>
      </c>
      <c r="J62" s="43">
        <v>18</v>
      </c>
      <c r="K62" s="43">
        <v>128</v>
      </c>
      <c r="L62" s="38">
        <f t="shared" si="3"/>
        <v>781</v>
      </c>
      <c r="M62" s="39">
        <f t="shared" si="4"/>
        <v>0.023047375160051217</v>
      </c>
    </row>
    <row r="63" spans="1:13" s="44" customFormat="1" ht="19.5" customHeight="1" hidden="1">
      <c r="A63" s="41" t="s">
        <v>39</v>
      </c>
      <c r="B63" s="43">
        <v>420</v>
      </c>
      <c r="C63" s="43">
        <v>1</v>
      </c>
      <c r="D63" s="43">
        <v>197</v>
      </c>
      <c r="E63" s="43">
        <v>41</v>
      </c>
      <c r="F63" s="37">
        <f t="shared" si="5"/>
        <v>659</v>
      </c>
      <c r="G63" s="39">
        <f t="shared" si="2"/>
        <v>0.30045523520485584</v>
      </c>
      <c r="H63" s="37">
        <v>689</v>
      </c>
      <c r="I63" s="42">
        <v>0</v>
      </c>
      <c r="J63" s="52">
        <v>11</v>
      </c>
      <c r="K63" s="52">
        <v>121</v>
      </c>
      <c r="L63" s="38">
        <f t="shared" si="3"/>
        <v>821</v>
      </c>
      <c r="M63" s="39">
        <f t="shared" si="4"/>
        <v>0.013398294762484775</v>
      </c>
    </row>
    <row r="64" spans="1:13" s="67" customFormat="1" ht="19.5" customHeight="1">
      <c r="A64" s="33" t="s">
        <v>51</v>
      </c>
      <c r="B64" s="89">
        <f>SUM(B65:B76)</f>
        <v>1809</v>
      </c>
      <c r="C64" s="89">
        <f>SUM(C65:C76)</f>
        <v>1</v>
      </c>
      <c r="D64" s="89">
        <f>SUM(D65:D76)</f>
        <v>862</v>
      </c>
      <c r="E64" s="89">
        <f>SUM(E65:E76)</f>
        <v>164</v>
      </c>
      <c r="F64" s="89">
        <f>SUM(F65:F76)</f>
        <v>2836</v>
      </c>
      <c r="G64" s="91">
        <f t="shared" si="2"/>
        <v>0.30430183356840623</v>
      </c>
      <c r="H64" s="89">
        <f>SUM(H65:H76)</f>
        <v>3330</v>
      </c>
      <c r="I64" s="89">
        <f>SUM(I65:I76)</f>
        <v>0</v>
      </c>
      <c r="J64" s="89">
        <f>SUM(J65:J76)</f>
        <v>84</v>
      </c>
      <c r="K64" s="89">
        <f>SUM(K65:K76)</f>
        <v>510</v>
      </c>
      <c r="L64" s="89">
        <f>SUM(L65:L76)</f>
        <v>3924</v>
      </c>
      <c r="M64" s="91">
        <f t="shared" si="4"/>
        <v>0.021406727828746176</v>
      </c>
    </row>
    <row r="65" spans="1:13" s="97" customFormat="1" ht="21" customHeight="1">
      <c r="A65" s="41" t="s">
        <v>59</v>
      </c>
      <c r="B65" s="96">
        <v>465</v>
      </c>
      <c r="C65" s="96">
        <v>0</v>
      </c>
      <c r="D65" s="96">
        <v>263</v>
      </c>
      <c r="E65" s="96">
        <v>43</v>
      </c>
      <c r="F65" s="37">
        <f>SUM(B65:E65)</f>
        <v>771</v>
      </c>
      <c r="G65" s="39">
        <f t="shared" si="2"/>
        <v>0.3411154345006485</v>
      </c>
      <c r="H65" s="43">
        <v>690</v>
      </c>
      <c r="I65" s="43">
        <v>0</v>
      </c>
      <c r="J65" s="43">
        <v>14</v>
      </c>
      <c r="K65" s="37">
        <v>106</v>
      </c>
      <c r="L65" s="38">
        <f t="shared" si="3"/>
        <v>810</v>
      </c>
      <c r="M65" s="39">
        <f t="shared" si="4"/>
        <v>0.01728395061728395</v>
      </c>
    </row>
    <row r="66" spans="1:13" s="97" customFormat="1" ht="21" customHeight="1">
      <c r="A66" s="41" t="s">
        <v>60</v>
      </c>
      <c r="B66" s="37">
        <v>278</v>
      </c>
      <c r="C66" s="43">
        <v>0</v>
      </c>
      <c r="D66" s="37">
        <v>117</v>
      </c>
      <c r="E66" s="37">
        <v>19</v>
      </c>
      <c r="F66" s="37">
        <f>SUM(B66:E66)</f>
        <v>414</v>
      </c>
      <c r="G66" s="39">
        <f aca="true" t="shared" si="6" ref="G66:G76">(C66+D66)/F66</f>
        <v>0.2826086956521739</v>
      </c>
      <c r="H66" s="37">
        <v>833</v>
      </c>
      <c r="I66" s="43">
        <v>0</v>
      </c>
      <c r="J66" s="37">
        <v>9</v>
      </c>
      <c r="K66" s="37">
        <v>87</v>
      </c>
      <c r="L66" s="38">
        <f>SUM(H66:K66)</f>
        <v>929</v>
      </c>
      <c r="M66" s="39">
        <f t="shared" si="4"/>
        <v>0.00968783638320775</v>
      </c>
    </row>
    <row r="67" spans="1:13" s="97" customFormat="1" ht="21" customHeight="1">
      <c r="A67" s="41" t="s">
        <v>40</v>
      </c>
      <c r="B67" s="37">
        <v>309</v>
      </c>
      <c r="C67" s="37">
        <v>0</v>
      </c>
      <c r="D67" s="37">
        <v>139</v>
      </c>
      <c r="E67" s="37">
        <v>29</v>
      </c>
      <c r="F67" s="37">
        <f aca="true" t="shared" si="7" ref="F67:F76">SUM(B67:E67)</f>
        <v>477</v>
      </c>
      <c r="G67" s="39">
        <f t="shared" si="6"/>
        <v>0.2914046121593291</v>
      </c>
      <c r="H67" s="37">
        <v>568</v>
      </c>
      <c r="I67" s="37">
        <v>0</v>
      </c>
      <c r="J67" s="37">
        <v>21</v>
      </c>
      <c r="K67" s="37">
        <v>123</v>
      </c>
      <c r="L67" s="37">
        <v>712</v>
      </c>
      <c r="M67" s="39">
        <f t="shared" si="4"/>
        <v>0.02949438202247191</v>
      </c>
    </row>
    <row r="68" spans="1:13" s="97" customFormat="1" ht="21" customHeight="1">
      <c r="A68" s="41" t="s">
        <v>41</v>
      </c>
      <c r="B68" s="37">
        <v>352</v>
      </c>
      <c r="C68" s="37">
        <v>1</v>
      </c>
      <c r="D68" s="37">
        <v>147</v>
      </c>
      <c r="E68" s="37">
        <v>45</v>
      </c>
      <c r="F68" s="37">
        <v>545</v>
      </c>
      <c r="G68" s="39">
        <f t="shared" si="6"/>
        <v>0.27155963302752295</v>
      </c>
      <c r="H68" s="37">
        <v>628</v>
      </c>
      <c r="I68" s="37">
        <v>0</v>
      </c>
      <c r="J68" s="37">
        <v>29</v>
      </c>
      <c r="K68" s="37">
        <v>95</v>
      </c>
      <c r="L68" s="37">
        <v>752</v>
      </c>
      <c r="M68" s="39">
        <f t="shared" si="4"/>
        <v>0.03856382978723404</v>
      </c>
    </row>
    <row r="69" spans="1:13" s="97" customFormat="1" ht="21" customHeight="1">
      <c r="A69" s="41" t="s">
        <v>42</v>
      </c>
      <c r="B69" s="37">
        <v>405</v>
      </c>
      <c r="C69" s="37">
        <v>0</v>
      </c>
      <c r="D69" s="37">
        <v>196</v>
      </c>
      <c r="E69" s="37">
        <v>28</v>
      </c>
      <c r="F69" s="37">
        <f t="shared" si="7"/>
        <v>629</v>
      </c>
      <c r="G69" s="39">
        <f t="shared" si="6"/>
        <v>0.31160572337042924</v>
      </c>
      <c r="H69" s="37">
        <v>611</v>
      </c>
      <c r="I69" s="37">
        <v>0</v>
      </c>
      <c r="J69" s="37">
        <v>11</v>
      </c>
      <c r="K69" s="37">
        <v>99</v>
      </c>
      <c r="L69" s="37">
        <f>SUM(H69:K69)</f>
        <v>721</v>
      </c>
      <c r="M69" s="39">
        <f t="shared" si="4"/>
        <v>0.015256588072122053</v>
      </c>
    </row>
    <row r="70" spans="1:13" s="97" customFormat="1" ht="21" customHeight="1" hidden="1">
      <c r="A70" s="41" t="s">
        <v>43</v>
      </c>
      <c r="B70" s="45"/>
      <c r="C70" s="45"/>
      <c r="D70" s="45"/>
      <c r="E70" s="45"/>
      <c r="F70" s="37">
        <f t="shared" si="7"/>
        <v>0</v>
      </c>
      <c r="G70" s="39" t="e">
        <f t="shared" si="6"/>
        <v>#DIV/0!</v>
      </c>
      <c r="H70" s="98"/>
      <c r="I70" s="99"/>
      <c r="J70" s="98"/>
      <c r="K70" s="98"/>
      <c r="L70" s="98"/>
      <c r="M70" s="39" t="e">
        <f t="shared" si="4"/>
        <v>#DIV/0!</v>
      </c>
    </row>
    <row r="71" spans="1:13" s="97" customFormat="1" ht="21" customHeight="1" hidden="1">
      <c r="A71" s="41" t="s">
        <v>44</v>
      </c>
      <c r="B71" s="37"/>
      <c r="C71" s="37"/>
      <c r="D71" s="37"/>
      <c r="E71" s="37"/>
      <c r="F71" s="46">
        <f t="shared" si="7"/>
        <v>0</v>
      </c>
      <c r="G71" s="39" t="e">
        <f t="shared" si="6"/>
        <v>#DIV/0!</v>
      </c>
      <c r="H71" s="98"/>
      <c r="I71" s="99"/>
      <c r="J71" s="98"/>
      <c r="K71" s="98"/>
      <c r="L71" s="98"/>
      <c r="M71" s="39" t="e">
        <f t="shared" si="4"/>
        <v>#DIV/0!</v>
      </c>
    </row>
    <row r="72" spans="1:13" s="97" customFormat="1" ht="21" customHeight="1" hidden="1">
      <c r="A72" s="41" t="s">
        <v>45</v>
      </c>
      <c r="B72" s="37"/>
      <c r="C72" s="37"/>
      <c r="D72" s="37"/>
      <c r="E72" s="37"/>
      <c r="F72" s="37">
        <f t="shared" si="7"/>
        <v>0</v>
      </c>
      <c r="G72" s="39" t="e">
        <f t="shared" si="6"/>
        <v>#DIV/0!</v>
      </c>
      <c r="H72" s="98"/>
      <c r="I72" s="99"/>
      <c r="J72" s="98"/>
      <c r="K72" s="98"/>
      <c r="L72" s="98"/>
      <c r="M72" s="39" t="e">
        <f t="shared" si="4"/>
        <v>#DIV/0!</v>
      </c>
    </row>
    <row r="73" spans="1:13" s="97" customFormat="1" ht="21" customHeight="1" hidden="1">
      <c r="A73" s="41" t="s">
        <v>46</v>
      </c>
      <c r="B73" s="37"/>
      <c r="C73" s="37"/>
      <c r="D73" s="37"/>
      <c r="E73" s="37"/>
      <c r="F73" s="37">
        <f t="shared" si="7"/>
        <v>0</v>
      </c>
      <c r="G73" s="39" t="e">
        <f t="shared" si="6"/>
        <v>#DIV/0!</v>
      </c>
      <c r="H73" s="98"/>
      <c r="I73" s="99"/>
      <c r="J73" s="98"/>
      <c r="K73" s="98"/>
      <c r="L73" s="98"/>
      <c r="M73" s="39" t="e">
        <f t="shared" si="4"/>
        <v>#DIV/0!</v>
      </c>
    </row>
    <row r="74" spans="1:13" s="97" customFormat="1" ht="21" customHeight="1" hidden="1">
      <c r="A74" s="41" t="s">
        <v>47</v>
      </c>
      <c r="B74" s="37"/>
      <c r="C74" s="37"/>
      <c r="D74" s="37"/>
      <c r="E74" s="37"/>
      <c r="F74" s="37">
        <f t="shared" si="7"/>
        <v>0</v>
      </c>
      <c r="G74" s="39" t="e">
        <f t="shared" si="6"/>
        <v>#DIV/0!</v>
      </c>
      <c r="H74" s="98"/>
      <c r="I74" s="99"/>
      <c r="J74" s="98"/>
      <c r="K74" s="98"/>
      <c r="L74" s="98"/>
      <c r="M74" s="39" t="e">
        <f t="shared" si="4"/>
        <v>#DIV/0!</v>
      </c>
    </row>
    <row r="75" spans="1:13" s="97" customFormat="1" ht="21" customHeight="1" hidden="1">
      <c r="A75" s="41" t="s">
        <v>48</v>
      </c>
      <c r="B75" s="37"/>
      <c r="C75" s="43"/>
      <c r="D75" s="37"/>
      <c r="E75" s="37"/>
      <c r="F75" s="37">
        <f t="shared" si="7"/>
        <v>0</v>
      </c>
      <c r="G75" s="39" t="e">
        <f t="shared" si="6"/>
        <v>#DIV/0!</v>
      </c>
      <c r="H75" s="98"/>
      <c r="I75" s="99"/>
      <c r="J75" s="98"/>
      <c r="K75" s="98"/>
      <c r="L75" s="98"/>
      <c r="M75" s="39" t="e">
        <f t="shared" si="4"/>
        <v>#DIV/0!</v>
      </c>
    </row>
    <row r="76" spans="1:13" s="97" customFormat="1" ht="21" customHeight="1" hidden="1">
      <c r="A76" s="41" t="s">
        <v>49</v>
      </c>
      <c r="B76" s="43"/>
      <c r="C76" s="43"/>
      <c r="D76" s="43"/>
      <c r="E76" s="43"/>
      <c r="F76" s="37">
        <f t="shared" si="7"/>
        <v>0</v>
      </c>
      <c r="G76" s="39" t="e">
        <f t="shared" si="6"/>
        <v>#DIV/0!</v>
      </c>
      <c r="H76" s="98"/>
      <c r="I76" s="99"/>
      <c r="J76" s="98"/>
      <c r="K76" s="98"/>
      <c r="L76" s="98"/>
      <c r="M76" s="39" t="e">
        <f t="shared" si="4"/>
        <v>#DIV/0!</v>
      </c>
    </row>
    <row r="77" spans="1:13" s="68" customFormat="1" ht="30" customHeight="1">
      <c r="A77" s="34" t="s">
        <v>26</v>
      </c>
      <c r="B77" s="80">
        <f>SUM(B6:B12,B25,B38,B51,B64)</f>
        <v>196933</v>
      </c>
      <c r="C77" s="80">
        <f>SUM(C6:C12,C25,C38,C51,C64)</f>
        <v>5539</v>
      </c>
      <c r="D77" s="80">
        <f>SUM(D6:D12,D25,D38,D51,D64)</f>
        <v>31329</v>
      </c>
      <c r="E77" s="80">
        <f>SUM(E6:E12,E25,E38,E51,E64)</f>
        <v>37148</v>
      </c>
      <c r="F77" s="80">
        <f>SUM(B77:E77)</f>
        <v>270949</v>
      </c>
      <c r="G77" s="82">
        <f>(C77+D77)/F77</f>
        <v>0.13606988769104147</v>
      </c>
      <c r="H77" s="80">
        <f>H64+H51</f>
        <v>12266</v>
      </c>
      <c r="I77" s="80">
        <f>I64+I51</f>
        <v>0</v>
      </c>
      <c r="J77" s="80">
        <f>J64+J51</f>
        <v>180</v>
      </c>
      <c r="K77" s="80">
        <f>K64+K51</f>
        <v>1761</v>
      </c>
      <c r="L77" s="80">
        <f>L64+L51</f>
        <v>14207</v>
      </c>
      <c r="M77" s="82">
        <f t="shared" si="4"/>
        <v>0.012669810656718518</v>
      </c>
    </row>
    <row r="78" spans="1:7" ht="58.5" customHeight="1">
      <c r="A78" s="70" t="s">
        <v>28</v>
      </c>
      <c r="B78" s="71"/>
      <c r="C78" s="71"/>
      <c r="D78" s="71"/>
      <c r="E78" s="71"/>
      <c r="F78" s="71"/>
      <c r="G78" s="72"/>
    </row>
    <row r="79" spans="1:7" ht="22.5" customHeight="1">
      <c r="A79" s="73"/>
      <c r="B79" s="73"/>
      <c r="C79" s="73"/>
      <c r="D79" s="73"/>
      <c r="E79" s="73"/>
      <c r="F79" s="73"/>
      <c r="G79" s="73"/>
    </row>
    <row r="80" spans="2:6" ht="16.5">
      <c r="B80" s="35"/>
      <c r="C80" s="35"/>
      <c r="D80" s="35"/>
      <c r="E80" s="35"/>
      <c r="F80" s="35"/>
    </row>
    <row r="81" spans="2:6" ht="16.5">
      <c r="B81" s="35"/>
      <c r="C81" s="35"/>
      <c r="D81" s="35"/>
      <c r="E81" s="35"/>
      <c r="F81" s="35"/>
    </row>
    <row r="82" spans="2:6" ht="16.5">
      <c r="B82" s="35"/>
      <c r="C82" s="35"/>
      <c r="D82" s="35"/>
      <c r="E82" s="35"/>
      <c r="F82" s="35"/>
    </row>
    <row r="83" spans="2:6" ht="16.5">
      <c r="B83" s="35"/>
      <c r="C83" s="35"/>
      <c r="D83" s="35"/>
      <c r="E83" s="35"/>
      <c r="F83" s="35"/>
    </row>
    <row r="84" spans="2:6" ht="16.5">
      <c r="B84" s="35"/>
      <c r="C84" s="35"/>
      <c r="D84" s="35"/>
      <c r="E84" s="35"/>
      <c r="F84" s="35"/>
    </row>
  </sheetData>
  <mergeCells count="6">
    <mergeCell ref="A1:M1"/>
    <mergeCell ref="H4:M4"/>
    <mergeCell ref="A78:G78"/>
    <mergeCell ref="A79:G79"/>
    <mergeCell ref="A4:A5"/>
    <mergeCell ref="B4:G4"/>
  </mergeCells>
  <printOptions/>
  <pageMargins left="0.49" right="0.21" top="0.33" bottom="0.32" header="0.22" footer="0.34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2013-06-25T01:12:13Z</cp:lastPrinted>
  <dcterms:created xsi:type="dcterms:W3CDTF">1997-01-14T01:50:29Z</dcterms:created>
  <dcterms:modified xsi:type="dcterms:W3CDTF">2013-06-25T01:16:01Z</dcterms:modified>
  <cp:category/>
  <cp:version/>
  <cp:contentType/>
  <cp:contentStatus/>
</cp:coreProperties>
</file>