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'Sheet1'!$A$1:$L$83</definedName>
  </definedNames>
  <calcPr fullCalcOnLoad="1"/>
</workbook>
</file>

<file path=xl/sharedStrings.xml><?xml version="1.0" encoding="utf-8"?>
<sst xmlns="http://schemas.openxmlformats.org/spreadsheetml/2006/main" count="56" uniqueCount="55">
  <si>
    <t>資料來源：戶政司網站</t>
  </si>
  <si>
    <t>年月別</t>
  </si>
  <si>
    <t>外籍或大陸配偶國籍(地區)</t>
  </si>
  <si>
    <t>合計</t>
  </si>
  <si>
    <t>大陸港澳</t>
  </si>
  <si>
    <t>對數</t>
  </si>
  <si>
    <t>單位：對數</t>
  </si>
  <si>
    <t>97.11</t>
  </si>
  <si>
    <t>98.11</t>
  </si>
  <si>
    <t>98.12</t>
  </si>
  <si>
    <t>100.10</t>
  </si>
  <si>
    <t>我國人與外籍人士離婚統計</t>
  </si>
  <si>
    <t>離婚
對數</t>
  </si>
  <si>
    <t>本國
對數</t>
  </si>
  <si>
    <t>外  國  籍</t>
  </si>
  <si>
    <t xml:space="preserve">中外籍離婚對數比
</t>
  </si>
  <si>
    <t>百分比%</t>
  </si>
  <si>
    <t>對數</t>
  </si>
  <si>
    <t>大陸地區</t>
  </si>
  <si>
    <t>港澳地區</t>
  </si>
  <si>
    <t>東南亞地區</t>
  </si>
  <si>
    <t>87年</t>
  </si>
  <si>
    <t>88年</t>
  </si>
  <si>
    <t>89年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</si>
  <si>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</si>
  <si>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</si>
  <si>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</si>
  <si>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</si>
  <si>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</si>
  <si>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</si>
  <si>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</si>
  <si>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</si>
  <si>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97.12</t>
  </si>
  <si>
    <t>98年</t>
  </si>
  <si>
    <t>98.10</t>
  </si>
  <si>
    <t>99年</t>
  </si>
  <si>
    <t>99.10</t>
  </si>
  <si>
    <r>
      <t xml:space="preserve"> </t>
    </r>
    <r>
      <rPr>
        <sz val="12"/>
        <color indexed="8"/>
        <rFont val="細明體"/>
        <family val="3"/>
      </rPr>
      <t>說明</t>
    </r>
    <r>
      <rPr>
        <sz val="12"/>
        <color indexed="8"/>
        <rFont val="Times New Roman"/>
        <family val="1"/>
      </rPr>
      <t xml:space="preserve">  :  </t>
    </r>
    <r>
      <rPr>
        <sz val="12"/>
        <color indexed="8"/>
        <rFont val="細明體"/>
        <family val="3"/>
      </rPr>
      <t>本表按登記日期統計。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</si>
  <si>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</si>
  <si>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.02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</si>
  <si>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.03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</si>
  <si>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.04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</si>
  <si>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.05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</si>
  <si>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.06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</si>
  <si>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.07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</si>
  <si>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.08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</si>
  <si>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.09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</si>
  <si>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.10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</si>
  <si>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</si>
  <si>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.12</t>
    </r>
  </si>
  <si>
    <t>90年</t>
  </si>
  <si>
    <r>
      <t>100</t>
    </r>
    <r>
      <rPr>
        <b/>
        <sz val="10"/>
        <rFont val="細明體"/>
        <family val="3"/>
      </rPr>
      <t>年</t>
    </r>
  </si>
  <si>
    <t>其他地區</t>
  </si>
  <si>
    <r>
      <t>資料截止日期：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</si>
  <si>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r>
      <t>101</t>
    </r>
    <r>
      <rPr>
        <b/>
        <sz val="10"/>
        <rFont val="細明體"/>
        <family val="3"/>
      </rPr>
      <t xml:space="preserve">年
</t>
    </r>
    <r>
      <rPr>
        <b/>
        <sz val="10"/>
        <rFont val="新細明體"/>
        <family val="1"/>
      </rPr>
      <t>1~7月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</si>
</sst>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&quot;   &quot;* #,##0;&quot;－&quot;* #,##0;&quot;—&quot;;"/>
    <numFmt numFmtId="178" formatCode="_(* #,##0_);_(* \(#,##0\);_(* &quot;-&quot;_);_(@_)"/>
    <numFmt numFmtId="179" formatCode="0.00_ "/>
    <numFmt numFmtId="180" formatCode="\ #,##0.00;&quot;   －&quot;* #,##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"/>
    <numFmt numFmtId="186" formatCode="* #,##0;&quot;－&quot;* #,##0;&quot;－&quot;"/>
    <numFmt numFmtId="187" formatCode="0_);[Red]\(0\)"/>
    <numFmt numFmtId="188" formatCode="#,##0_ "/>
    <numFmt numFmtId="189" formatCode="0.00_);[Red]\(0.00\)"/>
    <numFmt numFmtId="190" formatCode="#,##0_);[Red]\(#,##0\)"/>
    <numFmt numFmtId="191" formatCode="0.0_);[Red]\(0.0\)"/>
    <numFmt numFmtId="192" formatCode="0_ "/>
  </numFmts>
  <fonts count="31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b/>
      <sz val="26"/>
      <name val="標楷體"/>
      <family val="4"/>
    </font>
    <font>
      <b/>
      <sz val="12"/>
      <name val="細明體"/>
      <family val="3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33" applyFont="1" applyAlignment="1">
      <alignment horizontal="centerContinuous" vertical="center"/>
      <protection/>
    </xf>
    <xf numFmtId="0" fontId="3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0" xfId="0" applyFont="1" applyAlignment="1">
      <alignment vertical="center"/>
    </xf>
    <xf numFmtId="0" fontId="25" fillId="0" borderId="0" xfId="33" applyFont="1" applyAlignment="1">
      <alignment horizontal="centerContinuous" vertical="center"/>
      <protection/>
    </xf>
    <xf numFmtId="0" fontId="26" fillId="0" borderId="10" xfId="33" applyFont="1" applyBorder="1" applyAlignment="1">
      <alignment horizontal="left" vertical="center"/>
      <protection/>
    </xf>
    <xf numFmtId="0" fontId="26" fillId="0" borderId="0" xfId="33" applyFont="1" applyBorder="1" applyAlignment="1">
      <alignment horizontal="left" vertical="center"/>
      <protection/>
    </xf>
    <xf numFmtId="0" fontId="3" fillId="0" borderId="0" xfId="33" applyFont="1" applyBorder="1" applyAlignment="1">
      <alignment/>
      <protection/>
    </xf>
    <xf numFmtId="49" fontId="4" fillId="0" borderId="11" xfId="33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37" applyNumberFormat="1" applyFont="1" applyFill="1" applyBorder="1" applyAlignment="1">
      <alignment horizontal="right" vertical="center"/>
    </xf>
    <xf numFmtId="177" fontId="4" fillId="0" borderId="11" xfId="36" applyNumberFormat="1" applyFont="1" applyFill="1" applyBorder="1" applyAlignment="1" applyProtection="1">
      <alignment horizontal="right" vertical="center"/>
      <protection locked="0"/>
    </xf>
    <xf numFmtId="177" fontId="4" fillId="0" borderId="11" xfId="35" applyNumberFormat="1" applyFont="1" applyFill="1" applyBorder="1" applyAlignment="1" applyProtection="1">
      <alignment horizontal="right" vertical="center"/>
      <protection/>
    </xf>
    <xf numFmtId="185" fontId="4" fillId="0" borderId="11" xfId="37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7" fillId="0" borderId="11" xfId="33" applyNumberFormat="1" applyFont="1" applyBorder="1" applyAlignment="1">
      <alignment horizontal="center" vertical="center"/>
      <protection/>
    </xf>
    <xf numFmtId="49" fontId="27" fillId="0" borderId="11" xfId="0" applyNumberFormat="1" applyFont="1" applyBorder="1" applyAlignment="1">
      <alignment horizontal="center" vertical="center"/>
    </xf>
    <xf numFmtId="177" fontId="27" fillId="0" borderId="11" xfId="37" applyNumberFormat="1" applyFont="1" applyBorder="1" applyAlignment="1">
      <alignment vertical="center"/>
    </xf>
    <xf numFmtId="185" fontId="27" fillId="0" borderId="11" xfId="37" applyNumberFormat="1" applyFont="1" applyBorder="1" applyAlignment="1">
      <alignment vertical="center"/>
    </xf>
    <xf numFmtId="176" fontId="27" fillId="0" borderId="11" xfId="0" applyNumberFormat="1" applyFont="1" applyBorder="1" applyAlignment="1">
      <alignment horizontal="right" vertical="center" wrapText="1"/>
    </xf>
    <xf numFmtId="0" fontId="28" fillId="0" borderId="0" xfId="33" applyFont="1" applyAlignment="1">
      <alignment vertical="center"/>
      <protection/>
    </xf>
    <xf numFmtId="177" fontId="4" fillId="0" borderId="11" xfId="37" applyNumberFormat="1" applyFont="1" applyBorder="1" applyAlignment="1">
      <alignment vertical="center"/>
    </xf>
    <xf numFmtId="177" fontId="4" fillId="0" borderId="11" xfId="35" applyNumberFormat="1" applyFont="1" applyBorder="1" applyAlignment="1" applyProtection="1">
      <alignment vertical="center"/>
      <protection/>
    </xf>
    <xf numFmtId="179" fontId="4" fillId="0" borderId="11" xfId="35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 wrapText="1"/>
    </xf>
    <xf numFmtId="177" fontId="27" fillId="0" borderId="11" xfId="35" applyNumberFormat="1" applyFont="1" applyBorder="1" applyAlignment="1" applyProtection="1">
      <alignment vertical="center"/>
      <protection/>
    </xf>
    <xf numFmtId="185" fontId="4" fillId="0" borderId="11" xfId="37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1" xfId="36" applyNumberFormat="1" applyFont="1" applyBorder="1" applyAlignment="1" applyProtection="1">
      <alignment vertical="center"/>
      <protection locked="0"/>
    </xf>
    <xf numFmtId="185" fontId="4" fillId="0" borderId="11" xfId="35" applyNumberFormat="1" applyFont="1" applyBorder="1" applyAlignment="1" applyProtection="1">
      <alignment vertical="center"/>
      <protection/>
    </xf>
    <xf numFmtId="177" fontId="0" fillId="0" borderId="0" xfId="33" applyNumberFormat="1" applyFont="1" applyAlignment="1">
      <alignment vertical="center"/>
      <protection/>
    </xf>
    <xf numFmtId="189" fontId="4" fillId="0" borderId="11" xfId="35" applyNumberFormat="1" applyFont="1" applyBorder="1" applyAlignment="1" applyProtection="1">
      <alignment vertical="center"/>
      <protection/>
    </xf>
    <xf numFmtId="177" fontId="4" fillId="0" borderId="11" xfId="37" applyNumberFormat="1" applyFont="1" applyFill="1" applyBorder="1" applyAlignment="1">
      <alignment vertical="center"/>
    </xf>
    <xf numFmtId="177" fontId="4" fillId="0" borderId="11" xfId="35" applyNumberFormat="1" applyFont="1" applyFill="1" applyBorder="1" applyAlignment="1" applyProtection="1">
      <alignment vertical="center"/>
      <protection/>
    </xf>
    <xf numFmtId="189" fontId="4" fillId="0" borderId="11" xfId="35" applyNumberFormat="1" applyFont="1" applyFill="1" applyBorder="1" applyAlignment="1" applyProtection="1">
      <alignment vertical="center"/>
      <protection/>
    </xf>
    <xf numFmtId="177" fontId="0" fillId="0" borderId="0" xfId="33" applyNumberFormat="1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77" fontId="4" fillId="0" borderId="11" xfId="36" applyNumberFormat="1" applyFont="1" applyFill="1" applyBorder="1" applyAlignment="1" applyProtection="1">
      <alignment vertical="center"/>
      <protection locked="0"/>
    </xf>
    <xf numFmtId="185" fontId="4" fillId="0" borderId="11" xfId="37" applyNumberFormat="1" applyFont="1" applyFill="1" applyBorder="1" applyAlignment="1">
      <alignment vertical="center"/>
    </xf>
    <xf numFmtId="185" fontId="4" fillId="0" borderId="11" xfId="35" applyNumberFormat="1" applyFont="1" applyFill="1" applyBorder="1" applyAlignment="1" applyProtection="1">
      <alignment vertical="center"/>
      <protection/>
    </xf>
    <xf numFmtId="177" fontId="4" fillId="0" borderId="12" xfId="37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77" fontId="4" fillId="0" borderId="13" xfId="35" applyNumberFormat="1" applyFont="1" applyFill="1" applyBorder="1" applyAlignment="1" applyProtection="1">
      <alignment vertical="center"/>
      <protection/>
    </xf>
    <xf numFmtId="177" fontId="0" fillId="0" borderId="11" xfId="37" applyNumberFormat="1" applyFont="1" applyBorder="1" applyAlignment="1">
      <alignment vertical="center"/>
    </xf>
    <xf numFmtId="177" fontId="0" fillId="0" borderId="11" xfId="35" applyNumberFormat="1" applyFont="1" applyBorder="1" applyAlignment="1" applyProtection="1">
      <alignment vertical="center"/>
      <protection/>
    </xf>
    <xf numFmtId="185" fontId="0" fillId="0" borderId="11" xfId="35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 wrapText="1"/>
    </xf>
    <xf numFmtId="177" fontId="0" fillId="0" borderId="11" xfId="37" applyNumberFormat="1" applyFont="1" applyFill="1" applyBorder="1" applyAlignment="1">
      <alignment vertical="center"/>
    </xf>
    <xf numFmtId="177" fontId="0" fillId="0" borderId="11" xfId="35" applyNumberFormat="1" applyFont="1" applyFill="1" applyBorder="1" applyAlignment="1" applyProtection="1">
      <alignment vertical="center"/>
      <protection/>
    </xf>
    <xf numFmtId="177" fontId="0" fillId="0" borderId="14" xfId="37" applyNumberFormat="1" applyFont="1" applyFill="1" applyBorder="1" applyAlignment="1">
      <alignment vertical="center"/>
    </xf>
    <xf numFmtId="177" fontId="1" fillId="0" borderId="11" xfId="37" applyNumberFormat="1" applyFont="1" applyBorder="1" applyAlignment="1">
      <alignment vertical="center"/>
    </xf>
    <xf numFmtId="0" fontId="5" fillId="0" borderId="0" xfId="34" applyFont="1" applyBorder="1" applyAlignment="1" applyProtection="1" quotePrefix="1">
      <alignment horizontal="left" vertical="center"/>
      <protection/>
    </xf>
    <xf numFmtId="0" fontId="0" fillId="0" borderId="0" xfId="33" applyFont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33" applyFont="1" applyAlignment="1" quotePrefix="1">
      <alignment horizontal="left" vertical="center"/>
      <protection/>
    </xf>
    <xf numFmtId="177" fontId="0" fillId="0" borderId="0" xfId="33" applyNumberFormat="1" applyFont="1" applyAlignment="1" quotePrefix="1">
      <alignment horizontal="left" vertical="center"/>
      <protection/>
    </xf>
    <xf numFmtId="49" fontId="27" fillId="0" borderId="11" xfId="0" applyNumberFormat="1" applyFont="1" applyFill="1" applyBorder="1" applyAlignment="1">
      <alignment horizontal="center" vertical="center"/>
    </xf>
    <xf numFmtId="177" fontId="27" fillId="0" borderId="11" xfId="37" applyNumberFormat="1" applyFont="1" applyFill="1" applyBorder="1" applyAlignment="1">
      <alignment vertical="center"/>
    </xf>
    <xf numFmtId="185" fontId="27" fillId="0" borderId="11" xfId="35" applyNumberFormat="1" applyFont="1" applyFill="1" applyBorder="1" applyAlignment="1" applyProtection="1">
      <alignment vertical="center"/>
      <protection/>
    </xf>
    <xf numFmtId="176" fontId="27" fillId="0" borderId="11" xfId="0" applyNumberFormat="1" applyFont="1" applyFill="1" applyBorder="1" applyAlignment="1">
      <alignment horizontal="right" vertical="center" wrapText="1"/>
    </xf>
    <xf numFmtId="177" fontId="28" fillId="0" borderId="0" xfId="33" applyNumberFormat="1" applyFont="1" applyFill="1" applyAlignment="1">
      <alignment vertical="center"/>
      <protection/>
    </xf>
    <xf numFmtId="0" fontId="28" fillId="0" borderId="0" xfId="33" applyFont="1" applyFill="1" applyAlignment="1">
      <alignment vertical="center"/>
      <protection/>
    </xf>
    <xf numFmtId="177" fontId="1" fillId="0" borderId="11" xfId="37" applyNumberFormat="1" applyFont="1" applyBorder="1" applyAlignment="1">
      <alignment/>
    </xf>
    <xf numFmtId="49" fontId="27" fillId="0" borderId="11" xfId="0" applyNumberFormat="1" applyFont="1" applyFill="1" applyBorder="1" applyAlignment="1">
      <alignment horizontal="center" wrapText="1"/>
    </xf>
    <xf numFmtId="177" fontId="27" fillId="0" borderId="11" xfId="37" applyNumberFormat="1" applyFont="1" applyFill="1" applyBorder="1" applyAlignment="1">
      <alignment/>
    </xf>
    <xf numFmtId="185" fontId="27" fillId="0" borderId="11" xfId="35" applyNumberFormat="1" applyFont="1" applyFill="1" applyBorder="1" applyAlignment="1" applyProtection="1">
      <alignment/>
      <protection/>
    </xf>
    <xf numFmtId="176" fontId="27" fillId="0" borderId="11" xfId="0" applyNumberFormat="1" applyFont="1" applyFill="1" applyBorder="1" applyAlignment="1">
      <alignment horizontal="right" wrapText="1"/>
    </xf>
    <xf numFmtId="177" fontId="28" fillId="0" borderId="0" xfId="33" applyNumberFormat="1" applyFont="1" applyFill="1" applyAlignment="1">
      <alignment/>
      <protection/>
    </xf>
    <xf numFmtId="0" fontId="28" fillId="0" borderId="0" xfId="33" applyFont="1" applyFill="1" applyAlignment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表格" xfId="33"/>
    <cellStyle name="一般_速報表" xfId="34"/>
    <cellStyle name="Comma" xfId="35"/>
    <cellStyle name="Comma [0]" xfId="36"/>
    <cellStyle name="千分位[0]_公務統計表格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75390625" defaultRowHeight="16.5"/>
  <cols>
    <col min="1" max="1" width="11.50390625" style="4" customWidth="1"/>
    <col min="2" max="2" width="11.125" style="4" customWidth="1"/>
    <col min="3" max="3" width="11.25390625" style="4" customWidth="1"/>
    <col min="4" max="4" width="10.75390625" style="4" customWidth="1"/>
    <col min="5" max="5" width="10.125" style="4" customWidth="1"/>
    <col min="6" max="6" width="9.75390625" style="4" customWidth="1"/>
    <col min="7" max="7" width="12.375" style="4" customWidth="1"/>
    <col min="8" max="8" width="10.875" style="4" customWidth="1"/>
    <col min="9" max="9" width="9.375" style="4" customWidth="1"/>
    <col min="10" max="10" width="13.625" style="4" customWidth="1"/>
    <col min="11" max="12" width="11.125" style="4" customWidth="1"/>
    <col min="13" max="16384" width="9.75390625" style="4" customWidth="1"/>
  </cols>
  <sheetData>
    <row r="1" spans="1:11" s="2" customFormat="1" ht="27" customHeight="1">
      <c r="A1" s="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0.25" customHeight="1">
      <c r="A2" s="3"/>
      <c r="B2" s="5"/>
      <c r="C2" s="5"/>
      <c r="D2" s="5"/>
      <c r="E2" s="5"/>
      <c r="F2" s="5"/>
      <c r="G2" s="5"/>
      <c r="H2" s="5"/>
      <c r="J2" s="5" t="s">
        <v>53</v>
      </c>
      <c r="K2" s="5"/>
    </row>
    <row r="3" spans="2:11" s="2" customFormat="1" ht="15" customHeight="1">
      <c r="B3" s="5"/>
      <c r="C3" s="5"/>
      <c r="D3" s="5"/>
      <c r="E3" s="5"/>
      <c r="F3" s="5"/>
      <c r="G3" s="5"/>
      <c r="H3" s="5"/>
      <c r="J3" s="5" t="s">
        <v>0</v>
      </c>
      <c r="K3" s="5"/>
    </row>
    <row r="4" spans="1:12" s="2" customFormat="1" ht="13.5" customHeight="1">
      <c r="A4" s="7"/>
      <c r="B4" s="7"/>
      <c r="C4" s="7"/>
      <c r="D4" s="8"/>
      <c r="E4" s="8"/>
      <c r="F4" s="8"/>
      <c r="G4" s="8"/>
      <c r="H4" s="8"/>
      <c r="J4" s="8" t="s">
        <v>6</v>
      </c>
      <c r="L4" s="9"/>
    </row>
    <row r="5" spans="1:12" s="3" customFormat="1" ht="31.5" customHeight="1">
      <c r="A5" s="84" t="s">
        <v>1</v>
      </c>
      <c r="B5" s="84" t="s">
        <v>12</v>
      </c>
      <c r="C5" s="90" t="s">
        <v>13</v>
      </c>
      <c r="D5" s="85" t="s">
        <v>2</v>
      </c>
      <c r="E5" s="86"/>
      <c r="F5" s="86"/>
      <c r="G5" s="86"/>
      <c r="H5" s="86"/>
      <c r="I5" s="86"/>
      <c r="J5" s="86"/>
      <c r="K5" s="86"/>
      <c r="L5" s="87"/>
    </row>
    <row r="6" spans="1:12" s="3" customFormat="1" ht="37.5" customHeight="1">
      <c r="A6" s="84"/>
      <c r="B6" s="84"/>
      <c r="C6" s="91"/>
      <c r="D6" s="85" t="s">
        <v>3</v>
      </c>
      <c r="E6" s="87"/>
      <c r="F6" s="84" t="s">
        <v>4</v>
      </c>
      <c r="G6" s="84"/>
      <c r="H6" s="84"/>
      <c r="I6" s="89" t="s">
        <v>14</v>
      </c>
      <c r="J6" s="89"/>
      <c r="K6" s="89"/>
      <c r="L6" s="88" t="s">
        <v>15</v>
      </c>
    </row>
    <row r="7" spans="1:12" s="3" customFormat="1" ht="42.75" customHeight="1">
      <c r="A7" s="84"/>
      <c r="B7" s="84"/>
      <c r="C7" s="92"/>
      <c r="D7" s="82" t="s">
        <v>5</v>
      </c>
      <c r="E7" s="82" t="s">
        <v>16</v>
      </c>
      <c r="F7" s="82" t="s">
        <v>17</v>
      </c>
      <c r="G7" s="82" t="s">
        <v>18</v>
      </c>
      <c r="H7" s="82" t="s">
        <v>19</v>
      </c>
      <c r="I7" s="82" t="s">
        <v>5</v>
      </c>
      <c r="J7" s="82" t="s">
        <v>20</v>
      </c>
      <c r="K7" s="82" t="s">
        <v>52</v>
      </c>
      <c r="L7" s="88"/>
    </row>
    <row r="8" spans="1:12" s="3" customFormat="1" ht="30" customHeight="1">
      <c r="A8" s="10" t="s">
        <v>21</v>
      </c>
      <c r="B8" s="32">
        <v>43603</v>
      </c>
      <c r="C8" s="33">
        <v>40959</v>
      </c>
      <c r="D8" s="33">
        <v>2644</v>
      </c>
      <c r="E8" s="34">
        <f aca="true" t="shared" si="0" ref="E8:E57">D8/B8*100</f>
        <v>6.063802949338348</v>
      </c>
      <c r="F8" s="32">
        <v>2031</v>
      </c>
      <c r="G8" s="32"/>
      <c r="H8" s="32"/>
      <c r="I8" s="32">
        <v>613</v>
      </c>
      <c r="J8" s="35"/>
      <c r="K8" s="35"/>
      <c r="L8" s="36">
        <f>1/(E8/100)</f>
        <v>16.49130105900151</v>
      </c>
    </row>
    <row r="9" spans="1:12" s="3" customFormat="1" ht="30" customHeight="1">
      <c r="A9" s="10" t="s">
        <v>22</v>
      </c>
      <c r="B9" s="32">
        <v>49003</v>
      </c>
      <c r="C9" s="33">
        <v>45173</v>
      </c>
      <c r="D9" s="33">
        <v>3830</v>
      </c>
      <c r="E9" s="34">
        <f t="shared" si="0"/>
        <v>7.815848009305553</v>
      </c>
      <c r="F9" s="32">
        <v>2981</v>
      </c>
      <c r="G9" s="32"/>
      <c r="H9" s="32"/>
      <c r="I9" s="32">
        <v>849</v>
      </c>
      <c r="J9" s="35"/>
      <c r="K9" s="35"/>
      <c r="L9" s="36">
        <f aca="true" t="shared" si="1" ref="L9:L30">1/(E9/100)</f>
        <v>12.794516971279373</v>
      </c>
    </row>
    <row r="10" spans="1:12" s="3" customFormat="1" ht="30" customHeight="1">
      <c r="A10" s="10" t="s">
        <v>23</v>
      </c>
      <c r="B10" s="32">
        <v>52670</v>
      </c>
      <c r="C10" s="33">
        <v>46720</v>
      </c>
      <c r="D10" s="33">
        <v>5950</v>
      </c>
      <c r="E10" s="34">
        <f t="shared" si="0"/>
        <v>11.296753370039871</v>
      </c>
      <c r="F10" s="32">
        <v>4350</v>
      </c>
      <c r="G10" s="32"/>
      <c r="H10" s="32"/>
      <c r="I10" s="32">
        <v>1600</v>
      </c>
      <c r="J10" s="35"/>
      <c r="K10" s="35"/>
      <c r="L10" s="36">
        <f t="shared" si="1"/>
        <v>8.852100840336133</v>
      </c>
    </row>
    <row r="11" spans="1:12" s="31" customFormat="1" ht="30" customHeight="1">
      <c r="A11" s="26" t="s">
        <v>50</v>
      </c>
      <c r="B11" s="28">
        <v>56538</v>
      </c>
      <c r="C11" s="28">
        <v>49330</v>
      </c>
      <c r="D11" s="28">
        <v>7208</v>
      </c>
      <c r="E11" s="29">
        <f t="shared" si="0"/>
        <v>12.748947610456685</v>
      </c>
      <c r="F11" s="28">
        <v>4702</v>
      </c>
      <c r="G11" s="28">
        <v>4621</v>
      </c>
      <c r="H11" s="28">
        <v>81</v>
      </c>
      <c r="I11" s="37">
        <v>2506</v>
      </c>
      <c r="J11" s="28">
        <v>1935</v>
      </c>
      <c r="K11" s="28">
        <v>571</v>
      </c>
      <c r="L11" s="30">
        <f t="shared" si="1"/>
        <v>7.843784683684794</v>
      </c>
    </row>
    <row r="12" spans="1:12" s="3" customFormat="1" ht="30" customHeight="1">
      <c r="A12" s="10" t="s">
        <v>24</v>
      </c>
      <c r="B12" s="32">
        <v>61213</v>
      </c>
      <c r="C12" s="32">
        <v>53074</v>
      </c>
      <c r="D12" s="32">
        <v>8139</v>
      </c>
      <c r="E12" s="38">
        <f t="shared" si="0"/>
        <v>13.296195252642413</v>
      </c>
      <c r="F12" s="32">
        <v>5496</v>
      </c>
      <c r="G12" s="32">
        <v>5465</v>
      </c>
      <c r="H12" s="32">
        <v>31</v>
      </c>
      <c r="I12" s="33">
        <v>2643</v>
      </c>
      <c r="J12" s="32">
        <v>2136</v>
      </c>
      <c r="K12" s="32">
        <v>507</v>
      </c>
      <c r="L12" s="36">
        <f t="shared" si="1"/>
        <v>7.520948519474137</v>
      </c>
    </row>
    <row r="13" spans="1:12" s="3" customFormat="1" ht="30" customHeight="1">
      <c r="A13" s="10" t="s">
        <v>25</v>
      </c>
      <c r="B13" s="32">
        <v>64866</v>
      </c>
      <c r="C13" s="32">
        <v>53898</v>
      </c>
      <c r="D13" s="32">
        <v>10968</v>
      </c>
      <c r="E13" s="38">
        <f t="shared" si="0"/>
        <v>16.90870409767829</v>
      </c>
      <c r="F13" s="32">
        <v>7943</v>
      </c>
      <c r="G13" s="32">
        <v>7890</v>
      </c>
      <c r="H13" s="32">
        <v>53</v>
      </c>
      <c r="I13" s="33">
        <v>3025</v>
      </c>
      <c r="J13" s="32">
        <v>2356</v>
      </c>
      <c r="K13" s="39">
        <v>669</v>
      </c>
      <c r="L13" s="36">
        <f t="shared" si="1"/>
        <v>5.914113785557987</v>
      </c>
    </row>
    <row r="14" spans="1:12" s="3" customFormat="1" ht="30" customHeight="1">
      <c r="A14" s="10" t="s">
        <v>26</v>
      </c>
      <c r="B14" s="32">
        <v>62796</v>
      </c>
      <c r="C14" s="32">
        <v>51406</v>
      </c>
      <c r="D14" s="32">
        <v>11390</v>
      </c>
      <c r="E14" s="38">
        <f t="shared" si="0"/>
        <v>18.13809796802344</v>
      </c>
      <c r="F14" s="32">
        <v>7849</v>
      </c>
      <c r="G14" s="32">
        <v>7782</v>
      </c>
      <c r="H14" s="32">
        <v>67</v>
      </c>
      <c r="I14" s="32">
        <v>3541</v>
      </c>
      <c r="J14" s="32">
        <v>2944</v>
      </c>
      <c r="K14" s="32">
        <v>597</v>
      </c>
      <c r="L14" s="36">
        <f t="shared" si="1"/>
        <v>5.513257243195786</v>
      </c>
    </row>
    <row r="15" spans="1:12" s="3" customFormat="1" ht="30" customHeight="1">
      <c r="A15" s="11" t="s">
        <v>27</v>
      </c>
      <c r="B15" s="32">
        <v>62571</v>
      </c>
      <c r="C15" s="32">
        <v>51529</v>
      </c>
      <c r="D15" s="32">
        <v>11042</v>
      </c>
      <c r="E15" s="38">
        <f t="shared" si="0"/>
        <v>17.647152834380144</v>
      </c>
      <c r="F15" s="32">
        <v>7132</v>
      </c>
      <c r="G15" s="32">
        <v>7047</v>
      </c>
      <c r="H15" s="32">
        <v>84</v>
      </c>
      <c r="I15" s="32">
        <v>3910</v>
      </c>
      <c r="J15" s="32">
        <v>3372</v>
      </c>
      <c r="K15" s="32">
        <v>538</v>
      </c>
      <c r="L15" s="36">
        <f t="shared" si="1"/>
        <v>5.66663647889875</v>
      </c>
    </row>
    <row r="16" spans="1:12" s="31" customFormat="1" ht="30" customHeight="1">
      <c r="A16" s="27" t="s">
        <v>28</v>
      </c>
      <c r="B16" s="28">
        <v>64540</v>
      </c>
      <c r="C16" s="28">
        <v>52950</v>
      </c>
      <c r="D16" s="28">
        <v>11590</v>
      </c>
      <c r="E16" s="29">
        <f t="shared" si="0"/>
        <v>17.95785559343043</v>
      </c>
      <c r="F16" s="28">
        <v>7165</v>
      </c>
      <c r="G16" s="28">
        <v>7057</v>
      </c>
      <c r="H16" s="28">
        <v>108</v>
      </c>
      <c r="I16" s="28">
        <v>4425</v>
      </c>
      <c r="J16" s="28">
        <v>3737</v>
      </c>
      <c r="K16" s="28">
        <v>688</v>
      </c>
      <c r="L16" s="30">
        <f t="shared" si="1"/>
        <v>5.568593615185505</v>
      </c>
    </row>
    <row r="17" spans="1:12" s="3" customFormat="1" ht="30" customHeight="1">
      <c r="A17" s="11" t="s">
        <v>29</v>
      </c>
      <c r="B17" s="32">
        <v>58518</v>
      </c>
      <c r="C17" s="32">
        <v>47428</v>
      </c>
      <c r="D17" s="32">
        <v>11090</v>
      </c>
      <c r="E17" s="38">
        <f t="shared" si="0"/>
        <v>18.951433746881303</v>
      </c>
      <c r="F17" s="32">
        <v>6603</v>
      </c>
      <c r="G17" s="32">
        <v>6494</v>
      </c>
      <c r="H17" s="32">
        <v>109</v>
      </c>
      <c r="I17" s="32">
        <v>4487</v>
      </c>
      <c r="J17" s="32">
        <v>3844</v>
      </c>
      <c r="K17" s="32">
        <v>643</v>
      </c>
      <c r="L17" s="36">
        <f t="shared" si="1"/>
        <v>5.276645626690712</v>
      </c>
    </row>
    <row r="18" spans="1:12" s="3" customFormat="1" ht="30" customHeight="1">
      <c r="A18" s="11" t="s">
        <v>30</v>
      </c>
      <c r="B18" s="40">
        <v>55995</v>
      </c>
      <c r="C18" s="40">
        <v>44574</v>
      </c>
      <c r="D18" s="40">
        <v>11421</v>
      </c>
      <c r="E18" s="38">
        <f t="shared" si="0"/>
        <v>20.39646396999732</v>
      </c>
      <c r="F18" s="40">
        <v>6578</v>
      </c>
      <c r="G18" s="40">
        <v>6482</v>
      </c>
      <c r="H18" s="40">
        <v>96</v>
      </c>
      <c r="I18" s="40">
        <v>4843</v>
      </c>
      <c r="J18" s="40">
        <v>4179</v>
      </c>
      <c r="K18" s="40">
        <v>664</v>
      </c>
      <c r="L18" s="36">
        <f t="shared" si="1"/>
        <v>4.90281061203047</v>
      </c>
    </row>
    <row r="19" spans="1:12" s="3" customFormat="1" ht="30" customHeight="1" hidden="1">
      <c r="A19" s="11">
        <v>97.01</v>
      </c>
      <c r="B19" s="40">
        <v>4398</v>
      </c>
      <c r="C19" s="40">
        <v>3560</v>
      </c>
      <c r="D19" s="40">
        <v>838</v>
      </c>
      <c r="E19" s="38">
        <f t="shared" si="0"/>
        <v>19.054115507048657</v>
      </c>
      <c r="F19" s="40">
        <v>513</v>
      </c>
      <c r="G19" s="40">
        <v>505</v>
      </c>
      <c r="H19" s="40">
        <v>8</v>
      </c>
      <c r="I19" s="40">
        <v>325</v>
      </c>
      <c r="J19" s="40">
        <v>276</v>
      </c>
      <c r="K19" s="40">
        <v>49</v>
      </c>
      <c r="L19" s="36">
        <f t="shared" si="1"/>
        <v>5.248210023866348</v>
      </c>
    </row>
    <row r="20" spans="1:13" s="3" customFormat="1" ht="30" customHeight="1" hidden="1">
      <c r="A20" s="12">
        <v>97.02</v>
      </c>
      <c r="B20" s="32">
        <v>3711</v>
      </c>
      <c r="C20" s="33">
        <f>B20-D20</f>
        <v>2960</v>
      </c>
      <c r="D20" s="33">
        <f>F20+I20</f>
        <v>751</v>
      </c>
      <c r="E20" s="41">
        <f t="shared" si="0"/>
        <v>20.237132848288873</v>
      </c>
      <c r="F20" s="32">
        <v>419</v>
      </c>
      <c r="G20" s="32">
        <v>414</v>
      </c>
      <c r="H20" s="32">
        <v>5</v>
      </c>
      <c r="I20" s="33">
        <v>332</v>
      </c>
      <c r="J20" s="32">
        <v>270</v>
      </c>
      <c r="K20" s="39">
        <v>62</v>
      </c>
      <c r="L20" s="36">
        <f>1/E20*100</f>
        <v>4.941411451398135</v>
      </c>
      <c r="M20" s="42"/>
    </row>
    <row r="21" spans="1:12" s="3" customFormat="1" ht="30" customHeight="1" hidden="1">
      <c r="A21" s="11">
        <v>97.03</v>
      </c>
      <c r="B21" s="32">
        <v>4735</v>
      </c>
      <c r="C21" s="33">
        <v>3810</v>
      </c>
      <c r="D21" s="33">
        <v>925</v>
      </c>
      <c r="E21" s="43">
        <f t="shared" si="0"/>
        <v>19.535374868004222</v>
      </c>
      <c r="F21" s="32">
        <v>524</v>
      </c>
      <c r="G21" s="32">
        <v>516</v>
      </c>
      <c r="H21" s="32">
        <v>8</v>
      </c>
      <c r="I21" s="33">
        <v>401</v>
      </c>
      <c r="J21" s="32">
        <v>349</v>
      </c>
      <c r="K21" s="39">
        <v>52</v>
      </c>
      <c r="L21" s="36">
        <f t="shared" si="1"/>
        <v>5.1189189189189195</v>
      </c>
    </row>
    <row r="22" spans="1:13" s="3" customFormat="1" ht="30" customHeight="1" hidden="1">
      <c r="A22" s="12">
        <v>97.04</v>
      </c>
      <c r="B22" s="32">
        <v>4813</v>
      </c>
      <c r="C22" s="33">
        <v>3835</v>
      </c>
      <c r="D22" s="33">
        <v>978</v>
      </c>
      <c r="E22" s="38">
        <f t="shared" si="0"/>
        <v>20.3199667567006</v>
      </c>
      <c r="F22" s="32">
        <v>583</v>
      </c>
      <c r="G22" s="32">
        <v>570</v>
      </c>
      <c r="H22" s="32">
        <v>13</v>
      </c>
      <c r="I22" s="33">
        <v>395</v>
      </c>
      <c r="J22" s="32">
        <v>342</v>
      </c>
      <c r="K22" s="39">
        <v>53</v>
      </c>
      <c r="L22" s="36">
        <f t="shared" si="1"/>
        <v>4.921267893660532</v>
      </c>
      <c r="M22" s="42"/>
    </row>
    <row r="23" spans="1:13" s="3" customFormat="1" ht="30" customHeight="1" hidden="1">
      <c r="A23" s="12">
        <v>97.05</v>
      </c>
      <c r="B23" s="32">
        <v>4972</v>
      </c>
      <c r="C23" s="33">
        <v>3928</v>
      </c>
      <c r="D23" s="33">
        <v>1044</v>
      </c>
      <c r="E23" s="38">
        <f t="shared" si="0"/>
        <v>20.997586484312148</v>
      </c>
      <c r="F23" s="32">
        <v>608</v>
      </c>
      <c r="G23" s="32">
        <v>600</v>
      </c>
      <c r="H23" s="32">
        <v>8</v>
      </c>
      <c r="I23" s="32">
        <v>436</v>
      </c>
      <c r="J23" s="32">
        <v>374</v>
      </c>
      <c r="K23" s="32">
        <v>62</v>
      </c>
      <c r="L23" s="36">
        <f t="shared" si="1"/>
        <v>4.762452107279693</v>
      </c>
      <c r="M23" s="42"/>
    </row>
    <row r="24" spans="1:13" s="3" customFormat="1" ht="30" customHeight="1" hidden="1">
      <c r="A24" s="13">
        <v>97.06</v>
      </c>
      <c r="B24" s="44">
        <v>4709</v>
      </c>
      <c r="C24" s="45">
        <v>3707</v>
      </c>
      <c r="D24" s="45">
        <v>1002</v>
      </c>
      <c r="E24" s="46">
        <f t="shared" si="0"/>
        <v>21.278403057974092</v>
      </c>
      <c r="F24" s="44">
        <v>560</v>
      </c>
      <c r="G24" s="44">
        <v>553</v>
      </c>
      <c r="H24" s="44">
        <v>7</v>
      </c>
      <c r="I24" s="44">
        <v>442</v>
      </c>
      <c r="J24" s="44">
        <v>383</v>
      </c>
      <c r="K24" s="44">
        <v>59</v>
      </c>
      <c r="L24" s="18">
        <f t="shared" si="1"/>
        <v>4.699600798403194</v>
      </c>
      <c r="M24" s="42"/>
    </row>
    <row r="25" spans="1:13" s="48" customFormat="1" ht="30" customHeight="1" hidden="1">
      <c r="A25" s="13">
        <v>97.07</v>
      </c>
      <c r="B25" s="44">
        <v>4958</v>
      </c>
      <c r="C25" s="45">
        <v>3929</v>
      </c>
      <c r="D25" s="45">
        <v>1029</v>
      </c>
      <c r="E25" s="46">
        <f t="shared" si="0"/>
        <v>20.754336425978217</v>
      </c>
      <c r="F25" s="44">
        <v>586</v>
      </c>
      <c r="G25" s="44">
        <v>581</v>
      </c>
      <c r="H25" s="44">
        <v>5</v>
      </c>
      <c r="I25" s="44">
        <v>443</v>
      </c>
      <c r="J25" s="44">
        <v>377</v>
      </c>
      <c r="K25" s="44">
        <v>66</v>
      </c>
      <c r="L25" s="18">
        <f t="shared" si="1"/>
        <v>4.818270165208941</v>
      </c>
      <c r="M25" s="47"/>
    </row>
    <row r="26" spans="1:13" s="3" customFormat="1" ht="30" customHeight="1" hidden="1">
      <c r="A26" s="13">
        <v>97.08</v>
      </c>
      <c r="B26" s="44">
        <v>4916</v>
      </c>
      <c r="C26" s="49">
        <v>3887</v>
      </c>
      <c r="D26" s="49">
        <v>1029</v>
      </c>
      <c r="E26" s="50">
        <f t="shared" si="0"/>
        <v>20.931651749389747</v>
      </c>
      <c r="F26" s="44">
        <v>565</v>
      </c>
      <c r="G26" s="44">
        <v>559</v>
      </c>
      <c r="H26" s="44">
        <v>6</v>
      </c>
      <c r="I26" s="44">
        <v>464</v>
      </c>
      <c r="J26" s="44">
        <v>401</v>
      </c>
      <c r="K26" s="44">
        <v>63</v>
      </c>
      <c r="L26" s="18">
        <f t="shared" si="1"/>
        <v>4.777453838678329</v>
      </c>
      <c r="M26" s="42"/>
    </row>
    <row r="27" spans="1:13" s="48" customFormat="1" ht="30" customHeight="1" hidden="1">
      <c r="A27" s="13">
        <v>97.09</v>
      </c>
      <c r="B27" s="14">
        <v>4703</v>
      </c>
      <c r="C27" s="15">
        <v>3768</v>
      </c>
      <c r="D27" s="16">
        <v>935</v>
      </c>
      <c r="E27" s="17">
        <f t="shared" si="0"/>
        <v>19.880927067829045</v>
      </c>
      <c r="F27" s="14">
        <v>534</v>
      </c>
      <c r="G27" s="14">
        <v>527</v>
      </c>
      <c r="H27" s="14">
        <v>7</v>
      </c>
      <c r="I27" s="14">
        <v>401</v>
      </c>
      <c r="J27" s="14">
        <v>346</v>
      </c>
      <c r="K27" s="14">
        <v>55</v>
      </c>
      <c r="L27" s="18">
        <f t="shared" si="1"/>
        <v>5.0299465240641705</v>
      </c>
      <c r="M27" s="47"/>
    </row>
    <row r="28" spans="1:13" s="48" customFormat="1" ht="30" customHeight="1" hidden="1">
      <c r="A28" s="19" t="s">
        <v>31</v>
      </c>
      <c r="B28" s="44">
        <v>5074</v>
      </c>
      <c r="C28" s="15">
        <v>4011</v>
      </c>
      <c r="D28" s="16">
        <v>1063</v>
      </c>
      <c r="E28" s="17">
        <f t="shared" si="0"/>
        <v>20.949940875049272</v>
      </c>
      <c r="F28" s="14">
        <v>644</v>
      </c>
      <c r="G28" s="14">
        <v>633</v>
      </c>
      <c r="H28" s="14">
        <v>11</v>
      </c>
      <c r="I28" s="14">
        <v>419</v>
      </c>
      <c r="J28" s="14">
        <v>371</v>
      </c>
      <c r="K28" s="14">
        <v>48</v>
      </c>
      <c r="L28" s="18">
        <f t="shared" si="1"/>
        <v>4.773283160865475</v>
      </c>
      <c r="M28" s="47"/>
    </row>
    <row r="29" spans="1:13" s="48" customFormat="1" ht="30" customHeight="1" hidden="1">
      <c r="A29" s="19" t="s">
        <v>7</v>
      </c>
      <c r="B29" s="44">
        <v>4218</v>
      </c>
      <c r="C29" s="15">
        <v>3356</v>
      </c>
      <c r="D29" s="16">
        <v>862</v>
      </c>
      <c r="E29" s="51">
        <f t="shared" si="0"/>
        <v>20.436225699383595</v>
      </c>
      <c r="F29" s="14">
        <v>482</v>
      </c>
      <c r="G29" s="14">
        <v>475</v>
      </c>
      <c r="H29" s="14">
        <v>7</v>
      </c>
      <c r="I29" s="14">
        <v>380</v>
      </c>
      <c r="J29" s="14">
        <v>332</v>
      </c>
      <c r="K29" s="14">
        <v>48</v>
      </c>
      <c r="L29" s="18">
        <f t="shared" si="1"/>
        <v>4.893271461716937</v>
      </c>
      <c r="M29" s="47"/>
    </row>
    <row r="30" spans="1:13" s="48" customFormat="1" ht="30" customHeight="1" hidden="1">
      <c r="A30" s="19" t="s">
        <v>32</v>
      </c>
      <c r="B30" s="44">
        <v>4788</v>
      </c>
      <c r="C30" s="15">
        <v>3823</v>
      </c>
      <c r="D30" s="45">
        <v>965</v>
      </c>
      <c r="E30" s="51">
        <f t="shared" si="0"/>
        <v>20.15455304928989</v>
      </c>
      <c r="F30" s="14">
        <v>560</v>
      </c>
      <c r="G30" s="14">
        <v>549</v>
      </c>
      <c r="H30" s="14">
        <v>11</v>
      </c>
      <c r="I30" s="14">
        <v>405</v>
      </c>
      <c r="J30" s="14">
        <v>358</v>
      </c>
      <c r="K30" s="14">
        <v>47</v>
      </c>
      <c r="L30" s="18">
        <f t="shared" si="1"/>
        <v>4.961658031088083</v>
      </c>
      <c r="M30" s="47"/>
    </row>
    <row r="31" spans="1:13" s="3" customFormat="1" ht="30" customHeight="1">
      <c r="A31" s="11" t="s">
        <v>33</v>
      </c>
      <c r="B31" s="32">
        <f>SUM(B32:B43)</f>
        <v>57223</v>
      </c>
      <c r="C31" s="32">
        <f>SUM(C32:C43)</f>
        <v>44066</v>
      </c>
      <c r="D31" s="32">
        <f>SUM(D32:D43)</f>
        <v>13157</v>
      </c>
      <c r="E31" s="41">
        <f t="shared" si="0"/>
        <v>22.992503014522132</v>
      </c>
      <c r="F31" s="32">
        <f aca="true" t="shared" si="2" ref="F31:K31">SUM(F32:F43)</f>
        <v>7794</v>
      </c>
      <c r="G31" s="32">
        <f t="shared" si="2"/>
        <v>7672</v>
      </c>
      <c r="H31" s="32">
        <f t="shared" si="2"/>
        <v>122</v>
      </c>
      <c r="I31" s="32">
        <f t="shared" si="2"/>
        <v>5363</v>
      </c>
      <c r="J31" s="32">
        <f t="shared" si="2"/>
        <v>4632</v>
      </c>
      <c r="K31" s="32">
        <f t="shared" si="2"/>
        <v>731</v>
      </c>
      <c r="L31" s="36">
        <f aca="true" t="shared" si="3" ref="L31:L69">1/E31*100</f>
        <v>4.349243748574903</v>
      </c>
      <c r="M31" s="42"/>
    </row>
    <row r="32" spans="1:13" s="3" customFormat="1" ht="30" customHeight="1" hidden="1">
      <c r="A32" s="11">
        <v>98.01</v>
      </c>
      <c r="B32" s="32">
        <v>3064</v>
      </c>
      <c r="C32" s="33">
        <f>B32-D32</f>
        <v>2423</v>
      </c>
      <c r="D32" s="33">
        <f>F32+I32</f>
        <v>641</v>
      </c>
      <c r="E32" s="41">
        <f t="shared" si="0"/>
        <v>20.92036553524804</v>
      </c>
      <c r="F32" s="32">
        <v>359</v>
      </c>
      <c r="G32" s="32">
        <v>354</v>
      </c>
      <c r="H32" s="32">
        <v>5</v>
      </c>
      <c r="I32" s="33">
        <v>282</v>
      </c>
      <c r="J32" s="32">
        <v>235</v>
      </c>
      <c r="K32" s="39">
        <v>47</v>
      </c>
      <c r="L32" s="36">
        <f t="shared" si="3"/>
        <v>4.78003120124805</v>
      </c>
      <c r="M32" s="42"/>
    </row>
    <row r="33" spans="1:13" s="3" customFormat="1" ht="30" customHeight="1" hidden="1">
      <c r="A33" s="20">
        <v>98.02</v>
      </c>
      <c r="B33" s="44">
        <v>4967</v>
      </c>
      <c r="C33" s="45">
        <f>B33-D33</f>
        <v>3926</v>
      </c>
      <c r="D33" s="45">
        <f>F33+I33</f>
        <v>1041</v>
      </c>
      <c r="E33" s="51">
        <f t="shared" si="0"/>
        <v>20.958324944634587</v>
      </c>
      <c r="F33" s="44">
        <v>561</v>
      </c>
      <c r="G33" s="44">
        <v>551</v>
      </c>
      <c r="H33" s="44">
        <v>10</v>
      </c>
      <c r="I33" s="44">
        <f>J33+K33</f>
        <v>480</v>
      </c>
      <c r="J33" s="44">
        <v>419</v>
      </c>
      <c r="K33" s="44">
        <v>61</v>
      </c>
      <c r="L33" s="18">
        <f t="shared" si="3"/>
        <v>4.771373679154659</v>
      </c>
      <c r="M33" s="42"/>
    </row>
    <row r="34" spans="1:13" s="3" customFormat="1" ht="30" customHeight="1" hidden="1">
      <c r="A34" s="20">
        <v>98.03</v>
      </c>
      <c r="B34" s="44">
        <v>4944</v>
      </c>
      <c r="C34" s="45">
        <v>3825</v>
      </c>
      <c r="D34" s="45">
        <v>1119</v>
      </c>
      <c r="E34" s="51">
        <f t="shared" si="0"/>
        <v>22.63349514563107</v>
      </c>
      <c r="F34" s="44">
        <v>652</v>
      </c>
      <c r="G34" s="44">
        <v>646</v>
      </c>
      <c r="H34" s="44">
        <v>6</v>
      </c>
      <c r="I34" s="44">
        <v>467</v>
      </c>
      <c r="J34" s="44">
        <v>408</v>
      </c>
      <c r="K34" s="44">
        <v>59</v>
      </c>
      <c r="L34" s="18">
        <f t="shared" si="3"/>
        <v>4.41823056300268</v>
      </c>
      <c r="M34" s="42"/>
    </row>
    <row r="35" spans="1:13" s="3" customFormat="1" ht="30" customHeight="1" hidden="1">
      <c r="A35" s="21">
        <v>98.04</v>
      </c>
      <c r="B35" s="44">
        <v>4814</v>
      </c>
      <c r="C35" s="45">
        <v>3758</v>
      </c>
      <c r="D35" s="45">
        <f>F35+I35</f>
        <v>1056</v>
      </c>
      <c r="E35" s="51">
        <f t="shared" si="0"/>
        <v>21.93601994183631</v>
      </c>
      <c r="F35" s="44">
        <v>638</v>
      </c>
      <c r="G35" s="44">
        <v>620</v>
      </c>
      <c r="H35" s="44">
        <v>18</v>
      </c>
      <c r="I35" s="44">
        <v>418</v>
      </c>
      <c r="J35" s="44">
        <v>350</v>
      </c>
      <c r="K35" s="44">
        <v>68</v>
      </c>
      <c r="L35" s="18">
        <f t="shared" si="3"/>
        <v>4.558712121212121</v>
      </c>
      <c r="M35" s="42"/>
    </row>
    <row r="36" spans="1:13" s="3" customFormat="1" ht="30" customHeight="1" hidden="1">
      <c r="A36" s="21">
        <v>98.05</v>
      </c>
      <c r="B36" s="44">
        <v>4233</v>
      </c>
      <c r="C36" s="45">
        <v>3257</v>
      </c>
      <c r="D36" s="45">
        <f>F36+I36</f>
        <v>976</v>
      </c>
      <c r="E36" s="51">
        <f t="shared" si="0"/>
        <v>23.05693361682022</v>
      </c>
      <c r="F36" s="44">
        <v>582</v>
      </c>
      <c r="G36" s="44">
        <v>574</v>
      </c>
      <c r="H36" s="44">
        <v>8</v>
      </c>
      <c r="I36" s="44">
        <v>394</v>
      </c>
      <c r="J36" s="44">
        <v>342</v>
      </c>
      <c r="K36" s="44">
        <v>52</v>
      </c>
      <c r="L36" s="18">
        <f t="shared" si="3"/>
        <v>4.337090163934427</v>
      </c>
      <c r="M36" s="42"/>
    </row>
    <row r="37" spans="1:13" s="3" customFormat="1" ht="30" customHeight="1" hidden="1">
      <c r="A37" s="21">
        <v>98.06</v>
      </c>
      <c r="B37" s="44">
        <v>5445</v>
      </c>
      <c r="C37" s="45">
        <f>B37-D37</f>
        <v>4158</v>
      </c>
      <c r="D37" s="45">
        <f>F37+I37</f>
        <v>1287</v>
      </c>
      <c r="E37" s="51">
        <f t="shared" si="0"/>
        <v>23.636363636363637</v>
      </c>
      <c r="F37" s="44">
        <f>G37+H37</f>
        <v>760</v>
      </c>
      <c r="G37" s="44">
        <v>751</v>
      </c>
      <c r="H37" s="44">
        <v>9</v>
      </c>
      <c r="I37" s="44">
        <f>J37+K37</f>
        <v>527</v>
      </c>
      <c r="J37" s="44">
        <v>461</v>
      </c>
      <c r="K37" s="44">
        <v>66</v>
      </c>
      <c r="L37" s="18">
        <f t="shared" si="3"/>
        <v>4.230769230769231</v>
      </c>
      <c r="M37" s="42"/>
    </row>
    <row r="38" spans="1:13" s="3" customFormat="1" ht="30" customHeight="1" hidden="1">
      <c r="A38" s="21">
        <v>98.07</v>
      </c>
      <c r="B38" s="52">
        <v>5322</v>
      </c>
      <c r="C38" s="45">
        <f>B38-D38</f>
        <v>4134</v>
      </c>
      <c r="D38" s="45">
        <f>F38+I38</f>
        <v>1188</v>
      </c>
      <c r="E38" s="51">
        <f t="shared" si="0"/>
        <v>22.322435174746335</v>
      </c>
      <c r="F38" s="44">
        <f>G38+H38</f>
        <v>705</v>
      </c>
      <c r="G38" s="44">
        <v>693</v>
      </c>
      <c r="H38" s="44">
        <v>12</v>
      </c>
      <c r="I38" s="44">
        <f>J38+K38</f>
        <v>483</v>
      </c>
      <c r="J38" s="44">
        <v>423</v>
      </c>
      <c r="K38" s="44">
        <v>60</v>
      </c>
      <c r="L38" s="53">
        <f t="shared" si="3"/>
        <v>4.47979797979798</v>
      </c>
      <c r="M38" s="42"/>
    </row>
    <row r="39" spans="1:13" s="3" customFormat="1" ht="30" customHeight="1" hidden="1">
      <c r="A39" s="21">
        <v>98.08</v>
      </c>
      <c r="B39" s="52">
        <v>4658</v>
      </c>
      <c r="C39" s="54">
        <v>3628</v>
      </c>
      <c r="D39" s="45">
        <f>F39+I39</f>
        <v>1030</v>
      </c>
      <c r="E39" s="51">
        <f t="shared" si="0"/>
        <v>22.11249463288965</v>
      </c>
      <c r="F39" s="44">
        <f>SUM(G39:H39)</f>
        <v>597</v>
      </c>
      <c r="G39" s="52">
        <v>588</v>
      </c>
      <c r="H39" s="52">
        <v>9</v>
      </c>
      <c r="I39" s="44">
        <f>SUM(J39:K39)</f>
        <v>433</v>
      </c>
      <c r="J39" s="52">
        <v>376</v>
      </c>
      <c r="K39" s="52">
        <v>57</v>
      </c>
      <c r="L39" s="53">
        <f t="shared" si="3"/>
        <v>4.522330097087379</v>
      </c>
      <c r="M39" s="42"/>
    </row>
    <row r="40" spans="1:13" s="3" customFormat="1" ht="30" customHeight="1" hidden="1">
      <c r="A40" s="20">
        <v>98.09</v>
      </c>
      <c r="B40" s="44">
        <v>5248</v>
      </c>
      <c r="C40" s="45">
        <v>4065</v>
      </c>
      <c r="D40" s="45">
        <f>F40+J40+K40</f>
        <v>1183</v>
      </c>
      <c r="E40" s="51">
        <f t="shared" si="0"/>
        <v>22.541920731707318</v>
      </c>
      <c r="F40" s="44">
        <f>SUM(G40:H40)</f>
        <v>677</v>
      </c>
      <c r="G40" s="44">
        <v>661</v>
      </c>
      <c r="H40" s="44">
        <v>16</v>
      </c>
      <c r="I40" s="44">
        <f>SUM(J40:K40)</f>
        <v>506</v>
      </c>
      <c r="J40" s="44">
        <v>432</v>
      </c>
      <c r="K40" s="44">
        <v>74</v>
      </c>
      <c r="L40" s="53">
        <f t="shared" si="3"/>
        <v>4.4361792054099745</v>
      </c>
      <c r="M40" s="42"/>
    </row>
    <row r="41" spans="1:13" s="48" customFormat="1" ht="30" customHeight="1" hidden="1">
      <c r="A41" s="22" t="s">
        <v>34</v>
      </c>
      <c r="B41" s="52">
        <v>4805</v>
      </c>
      <c r="C41" s="45">
        <f>B41-D41</f>
        <v>3662</v>
      </c>
      <c r="D41" s="45">
        <f>F41+I41</f>
        <v>1143</v>
      </c>
      <c r="E41" s="51">
        <f t="shared" si="0"/>
        <v>23.787721123829346</v>
      </c>
      <c r="F41" s="44">
        <f>SUM(G41:H41)</f>
        <v>685</v>
      </c>
      <c r="G41" s="52">
        <v>674</v>
      </c>
      <c r="H41" s="52">
        <v>11</v>
      </c>
      <c r="I41" s="44">
        <f>SUM(J41:K41)</f>
        <v>458</v>
      </c>
      <c r="J41" s="52">
        <v>390</v>
      </c>
      <c r="K41" s="52">
        <v>68</v>
      </c>
      <c r="L41" s="53">
        <f t="shared" si="3"/>
        <v>4.203849518810148</v>
      </c>
      <c r="M41" s="47"/>
    </row>
    <row r="42" spans="1:13" s="48" customFormat="1" ht="30" customHeight="1" hidden="1">
      <c r="A42" s="22" t="s">
        <v>8</v>
      </c>
      <c r="B42" s="52">
        <v>4701</v>
      </c>
      <c r="C42" s="45">
        <v>3525</v>
      </c>
      <c r="D42" s="45">
        <f>F42+I42</f>
        <v>1176</v>
      </c>
      <c r="E42" s="51">
        <f t="shared" si="0"/>
        <v>25.015954052329292</v>
      </c>
      <c r="F42" s="44">
        <f>SUM(G42:H42)</f>
        <v>727</v>
      </c>
      <c r="G42" s="44">
        <v>722</v>
      </c>
      <c r="H42" s="44">
        <v>5</v>
      </c>
      <c r="I42" s="44">
        <f>SUM(J42:K42)</f>
        <v>449</v>
      </c>
      <c r="J42" s="44">
        <v>396</v>
      </c>
      <c r="K42" s="44">
        <v>53</v>
      </c>
      <c r="L42" s="18">
        <f t="shared" si="3"/>
        <v>3.997448979591837</v>
      </c>
      <c r="M42" s="47"/>
    </row>
    <row r="43" spans="1:13" s="48" customFormat="1" ht="30" customHeight="1" hidden="1">
      <c r="A43" s="22" t="s">
        <v>9</v>
      </c>
      <c r="B43" s="44">
        <v>5022</v>
      </c>
      <c r="C43" s="45">
        <v>3705</v>
      </c>
      <c r="D43" s="45">
        <f>F43+I43</f>
        <v>1317</v>
      </c>
      <c r="E43" s="51">
        <f t="shared" si="0"/>
        <v>26.224611708482676</v>
      </c>
      <c r="F43" s="44">
        <f>SUM(G43:H43)</f>
        <v>851</v>
      </c>
      <c r="G43" s="44">
        <v>838</v>
      </c>
      <c r="H43" s="44">
        <v>13</v>
      </c>
      <c r="I43" s="44">
        <f>SUM(J43:K43)</f>
        <v>466</v>
      </c>
      <c r="J43" s="44">
        <v>400</v>
      </c>
      <c r="K43" s="44">
        <v>66</v>
      </c>
      <c r="L43" s="18">
        <f t="shared" si="3"/>
        <v>3.8132118451025057</v>
      </c>
      <c r="M43" s="47"/>
    </row>
    <row r="44" spans="1:13" s="48" customFormat="1" ht="30" customHeight="1">
      <c r="A44" s="22" t="s">
        <v>35</v>
      </c>
      <c r="B44" s="44">
        <f>SUM(B45:B56)</f>
        <v>58115</v>
      </c>
      <c r="C44" s="44">
        <f>SUM(C45:C56)</f>
        <v>42882</v>
      </c>
      <c r="D44" s="44">
        <f>SUM(D45:D56)</f>
        <v>15233</v>
      </c>
      <c r="E44" s="51">
        <f t="shared" si="0"/>
        <v>26.211821388626</v>
      </c>
      <c r="F44" s="44">
        <f aca="true" t="shared" si="4" ref="F44:K44">SUM(F45:F56)</f>
        <v>9694</v>
      </c>
      <c r="G44" s="44">
        <f t="shared" si="4"/>
        <v>9592</v>
      </c>
      <c r="H44" s="44">
        <f t="shared" si="4"/>
        <v>102</v>
      </c>
      <c r="I44" s="44">
        <f t="shared" si="4"/>
        <v>5539</v>
      </c>
      <c r="J44" s="44">
        <f t="shared" si="4"/>
        <v>4755</v>
      </c>
      <c r="K44" s="44">
        <f t="shared" si="4"/>
        <v>784</v>
      </c>
      <c r="L44" s="18">
        <f t="shared" si="3"/>
        <v>3.8150725398805228</v>
      </c>
      <c r="M44" s="47"/>
    </row>
    <row r="45" spans="1:13" s="3" customFormat="1" ht="30" customHeight="1" hidden="1">
      <c r="A45" s="23">
        <v>99.01</v>
      </c>
      <c r="B45" s="55">
        <v>4320</v>
      </c>
      <c r="C45" s="56">
        <v>3181</v>
      </c>
      <c r="D45" s="56">
        <f>F45+I45</f>
        <v>1139</v>
      </c>
      <c r="E45" s="57">
        <f t="shared" si="0"/>
        <v>26.36574074074074</v>
      </c>
      <c r="F45" s="55">
        <v>748</v>
      </c>
      <c r="G45" s="55">
        <v>740</v>
      </c>
      <c r="H45" s="55">
        <v>8</v>
      </c>
      <c r="I45" s="56">
        <v>391</v>
      </c>
      <c r="J45" s="55">
        <v>340</v>
      </c>
      <c r="K45" s="58">
        <v>51</v>
      </c>
      <c r="L45" s="59">
        <f t="shared" si="3"/>
        <v>3.7928007023705</v>
      </c>
      <c r="M45" s="42"/>
    </row>
    <row r="46" spans="1:13" s="3" customFormat="1" ht="30" customHeight="1" hidden="1">
      <c r="A46" s="24">
        <v>99.02</v>
      </c>
      <c r="B46" s="60">
        <v>3521</v>
      </c>
      <c r="C46" s="61">
        <v>2698</v>
      </c>
      <c r="D46" s="56">
        <f>F46+I46</f>
        <v>823</v>
      </c>
      <c r="E46" s="57">
        <f t="shared" si="0"/>
        <v>23.374041465492756</v>
      </c>
      <c r="F46" s="60">
        <v>500</v>
      </c>
      <c r="G46" s="60">
        <v>496</v>
      </c>
      <c r="H46" s="60">
        <v>4</v>
      </c>
      <c r="I46" s="60">
        <v>323</v>
      </c>
      <c r="J46" s="60">
        <v>269</v>
      </c>
      <c r="K46" s="60">
        <v>54</v>
      </c>
      <c r="L46" s="59">
        <f t="shared" si="3"/>
        <v>4.278250303766708</v>
      </c>
      <c r="M46" s="42"/>
    </row>
    <row r="47" spans="1:13" s="3" customFormat="1" ht="30" customHeight="1" hidden="1">
      <c r="A47" s="23">
        <v>99.03</v>
      </c>
      <c r="B47" s="60">
        <v>5565</v>
      </c>
      <c r="C47" s="60">
        <f>B47-D47</f>
        <v>4029</v>
      </c>
      <c r="D47" s="56">
        <f>F47+I47</f>
        <v>1536</v>
      </c>
      <c r="E47" s="57">
        <f t="shared" si="0"/>
        <v>27.601078167115904</v>
      </c>
      <c r="F47" s="60">
        <f>SUM(G47:H47)</f>
        <v>998</v>
      </c>
      <c r="G47" s="60">
        <v>988</v>
      </c>
      <c r="H47" s="60">
        <v>10</v>
      </c>
      <c r="I47" s="60">
        <v>538</v>
      </c>
      <c r="J47" s="60">
        <v>473</v>
      </c>
      <c r="K47" s="60">
        <v>65</v>
      </c>
      <c r="L47" s="59">
        <f t="shared" si="3"/>
        <v>3.623046875</v>
      </c>
      <c r="M47" s="42"/>
    </row>
    <row r="48" spans="1:13" s="3" customFormat="1" ht="30" customHeight="1" hidden="1">
      <c r="A48" s="24">
        <v>99.04</v>
      </c>
      <c r="B48" s="62">
        <v>4882</v>
      </c>
      <c r="C48" s="60">
        <f>B48-D48</f>
        <v>3580</v>
      </c>
      <c r="D48" s="56">
        <f>F48+I48</f>
        <v>1302</v>
      </c>
      <c r="E48" s="57">
        <f t="shared" si="0"/>
        <v>26.669397787791887</v>
      </c>
      <c r="F48" s="60">
        <v>853</v>
      </c>
      <c r="G48" s="60">
        <v>849</v>
      </c>
      <c r="H48" s="60">
        <v>4</v>
      </c>
      <c r="I48" s="60">
        <v>449</v>
      </c>
      <c r="J48" s="60">
        <v>395</v>
      </c>
      <c r="K48" s="60">
        <v>54</v>
      </c>
      <c r="L48" s="59">
        <f t="shared" si="3"/>
        <v>3.7496159754224276</v>
      </c>
      <c r="M48" s="42"/>
    </row>
    <row r="49" spans="1:13" s="3" customFormat="1" ht="30" customHeight="1" hidden="1">
      <c r="A49" s="23">
        <v>99.05</v>
      </c>
      <c r="B49" s="60">
        <v>4992</v>
      </c>
      <c r="C49" s="61">
        <f>B49-D49</f>
        <v>3633</v>
      </c>
      <c r="D49" s="56">
        <f>F49+I49</f>
        <v>1359</v>
      </c>
      <c r="E49" s="57">
        <f t="shared" si="0"/>
        <v>27.223557692307693</v>
      </c>
      <c r="F49" s="60">
        <v>906</v>
      </c>
      <c r="G49" s="60">
        <v>895</v>
      </c>
      <c r="H49" s="60">
        <v>11</v>
      </c>
      <c r="I49" s="60">
        <v>453</v>
      </c>
      <c r="J49" s="60">
        <v>389</v>
      </c>
      <c r="K49" s="60">
        <v>64</v>
      </c>
      <c r="L49" s="59">
        <f t="shared" si="3"/>
        <v>3.673289183222958</v>
      </c>
      <c r="M49" s="42"/>
    </row>
    <row r="50" spans="1:13" s="3" customFormat="1" ht="30" customHeight="1" hidden="1">
      <c r="A50" s="23">
        <v>99.06</v>
      </c>
      <c r="B50" s="60">
        <v>4892</v>
      </c>
      <c r="C50" s="61">
        <v>3654</v>
      </c>
      <c r="D50" s="56">
        <f aca="true" t="shared" si="5" ref="D50:D69">F50+I50</f>
        <v>1238</v>
      </c>
      <c r="E50" s="57">
        <f t="shared" si="0"/>
        <v>25.30662305805397</v>
      </c>
      <c r="F50" s="60">
        <v>775</v>
      </c>
      <c r="G50" s="60">
        <v>765</v>
      </c>
      <c r="H50" s="60">
        <v>10</v>
      </c>
      <c r="I50" s="60">
        <v>463</v>
      </c>
      <c r="J50" s="60">
        <v>398</v>
      </c>
      <c r="K50" s="60">
        <v>65</v>
      </c>
      <c r="L50" s="59">
        <f t="shared" si="3"/>
        <v>3.9515347334410333</v>
      </c>
      <c r="M50" s="42"/>
    </row>
    <row r="51" spans="1:13" s="3" customFormat="1" ht="30" customHeight="1" hidden="1">
      <c r="A51" s="24">
        <v>99.07</v>
      </c>
      <c r="B51" s="60">
        <v>5163</v>
      </c>
      <c r="C51" s="61">
        <v>3771</v>
      </c>
      <c r="D51" s="56">
        <f t="shared" si="5"/>
        <v>1392</v>
      </c>
      <c r="E51" s="57">
        <f t="shared" si="0"/>
        <v>26.96106914584544</v>
      </c>
      <c r="F51" s="60">
        <v>898</v>
      </c>
      <c r="G51" s="60">
        <v>887</v>
      </c>
      <c r="H51" s="60">
        <v>11</v>
      </c>
      <c r="I51" s="60">
        <v>494</v>
      </c>
      <c r="J51" s="60">
        <v>404</v>
      </c>
      <c r="K51" s="60">
        <v>90</v>
      </c>
      <c r="L51" s="59">
        <f t="shared" si="3"/>
        <v>3.709051724137931</v>
      </c>
      <c r="M51" s="42"/>
    </row>
    <row r="52" spans="1:13" s="3" customFormat="1" ht="30" customHeight="1" hidden="1">
      <c r="A52" s="23">
        <v>99.0799999999999</v>
      </c>
      <c r="B52" s="60">
        <v>5339</v>
      </c>
      <c r="C52" s="61">
        <v>3965</v>
      </c>
      <c r="D52" s="56">
        <f t="shared" si="5"/>
        <v>1374</v>
      </c>
      <c r="E52" s="57">
        <f t="shared" si="0"/>
        <v>25.7351563963289</v>
      </c>
      <c r="F52" s="60">
        <v>853</v>
      </c>
      <c r="G52" s="60">
        <v>841</v>
      </c>
      <c r="H52" s="60">
        <v>12</v>
      </c>
      <c r="I52" s="60">
        <v>521</v>
      </c>
      <c r="J52" s="60">
        <v>455</v>
      </c>
      <c r="K52" s="60">
        <v>66</v>
      </c>
      <c r="L52" s="59">
        <f t="shared" si="3"/>
        <v>3.8857350800582244</v>
      </c>
      <c r="M52" s="42"/>
    </row>
    <row r="53" spans="1:13" s="3" customFormat="1" ht="30" customHeight="1" hidden="1">
      <c r="A53" s="23">
        <v>99.0899999999999</v>
      </c>
      <c r="B53" s="60">
        <v>4905</v>
      </c>
      <c r="C53" s="61">
        <f>B53-D53</f>
        <v>3600</v>
      </c>
      <c r="D53" s="56">
        <f t="shared" si="5"/>
        <v>1305</v>
      </c>
      <c r="E53" s="57">
        <f t="shared" si="0"/>
        <v>26.605504587155966</v>
      </c>
      <c r="F53" s="60">
        <v>848</v>
      </c>
      <c r="G53" s="60">
        <v>842</v>
      </c>
      <c r="H53" s="60">
        <v>6</v>
      </c>
      <c r="I53" s="60">
        <v>457</v>
      </c>
      <c r="J53" s="60">
        <v>396</v>
      </c>
      <c r="K53" s="60">
        <v>61</v>
      </c>
      <c r="L53" s="59">
        <f t="shared" si="3"/>
        <v>3.7586206896551717</v>
      </c>
      <c r="M53" s="42"/>
    </row>
    <row r="54" spans="1:13" s="48" customFormat="1" ht="30" customHeight="1" hidden="1">
      <c r="A54" s="25" t="s">
        <v>36</v>
      </c>
      <c r="B54" s="60">
        <v>4853</v>
      </c>
      <c r="C54" s="61">
        <f>B54-D54</f>
        <v>3581</v>
      </c>
      <c r="D54" s="56">
        <f t="shared" si="5"/>
        <v>1272</v>
      </c>
      <c r="E54" s="57">
        <f t="shared" si="0"/>
        <v>26.21059138677107</v>
      </c>
      <c r="F54" s="60">
        <v>756</v>
      </c>
      <c r="G54" s="60">
        <v>749</v>
      </c>
      <c r="H54" s="60">
        <v>7</v>
      </c>
      <c r="I54" s="60">
        <v>516</v>
      </c>
      <c r="J54" s="60">
        <v>448</v>
      </c>
      <c r="K54" s="60">
        <v>68</v>
      </c>
      <c r="L54" s="59">
        <f t="shared" si="3"/>
        <v>3.8152515723270435</v>
      </c>
      <c r="M54" s="47"/>
    </row>
    <row r="55" spans="1:13" s="48" customFormat="1" ht="30" customHeight="1" hidden="1">
      <c r="A55" s="23">
        <v>99.1099999999999</v>
      </c>
      <c r="B55" s="60">
        <v>4796</v>
      </c>
      <c r="C55" s="61">
        <f>B55-D55</f>
        <v>3539</v>
      </c>
      <c r="D55" s="61">
        <f t="shared" si="5"/>
        <v>1257</v>
      </c>
      <c r="E55" s="57">
        <f t="shared" si="0"/>
        <v>26.209341117598</v>
      </c>
      <c r="F55" s="60">
        <v>780</v>
      </c>
      <c r="G55" s="60">
        <v>768</v>
      </c>
      <c r="H55" s="60">
        <v>12</v>
      </c>
      <c r="I55" s="60">
        <v>477</v>
      </c>
      <c r="J55" s="60">
        <v>395</v>
      </c>
      <c r="K55" s="60">
        <v>82</v>
      </c>
      <c r="L55" s="59">
        <f t="shared" si="3"/>
        <v>3.815433571996817</v>
      </c>
      <c r="M55" s="47"/>
    </row>
    <row r="56" spans="1:13" s="48" customFormat="1" ht="30" customHeight="1" hidden="1">
      <c r="A56" s="25">
        <v>99.1199999999999</v>
      </c>
      <c r="B56" s="60">
        <v>4887</v>
      </c>
      <c r="C56" s="61">
        <f>B56-D56</f>
        <v>3651</v>
      </c>
      <c r="D56" s="61">
        <f t="shared" si="5"/>
        <v>1236</v>
      </c>
      <c r="E56" s="57">
        <f t="shared" si="0"/>
        <v>25.29158993247391</v>
      </c>
      <c r="F56" s="60">
        <v>779</v>
      </c>
      <c r="G56" s="60">
        <v>772</v>
      </c>
      <c r="H56" s="60">
        <v>7</v>
      </c>
      <c r="I56" s="60">
        <v>457</v>
      </c>
      <c r="J56" s="60">
        <v>393</v>
      </c>
      <c r="K56" s="60">
        <v>64</v>
      </c>
      <c r="L56" s="59">
        <f t="shared" si="3"/>
        <v>3.953883495145631</v>
      </c>
      <c r="M56" s="47"/>
    </row>
    <row r="57" spans="1:13" s="74" customFormat="1" ht="30" customHeight="1">
      <c r="A57" s="69" t="s">
        <v>51</v>
      </c>
      <c r="B57" s="70">
        <f>SUM(B58:B69)</f>
        <v>57008</v>
      </c>
      <c r="C57" s="70">
        <f>SUM(C58:C69)</f>
        <v>42854</v>
      </c>
      <c r="D57" s="70">
        <f>SUM(D58:D69)</f>
        <v>14154</v>
      </c>
      <c r="E57" s="71">
        <f t="shared" si="0"/>
        <v>24.828094302554028</v>
      </c>
      <c r="F57" s="70">
        <f aca="true" t="shared" si="6" ref="F57:K57">SUM(F58:F69)</f>
        <v>8740</v>
      </c>
      <c r="G57" s="70">
        <f t="shared" si="6"/>
        <v>8628</v>
      </c>
      <c r="H57" s="70">
        <f t="shared" si="6"/>
        <v>112</v>
      </c>
      <c r="I57" s="70">
        <f t="shared" si="6"/>
        <v>5414</v>
      </c>
      <c r="J57" s="70">
        <f t="shared" si="6"/>
        <v>4723</v>
      </c>
      <c r="K57" s="70">
        <f t="shared" si="6"/>
        <v>691</v>
      </c>
      <c r="L57" s="72">
        <f>1/E57*100</f>
        <v>4.027695351137488</v>
      </c>
      <c r="M57" s="73"/>
    </row>
    <row r="58" spans="1:13" s="48" customFormat="1" ht="26.25" customHeight="1" hidden="1">
      <c r="A58" s="25">
        <v>100.01</v>
      </c>
      <c r="B58" s="55">
        <v>4131</v>
      </c>
      <c r="C58" s="61">
        <f>B58-D58</f>
        <v>3059</v>
      </c>
      <c r="D58" s="56">
        <f t="shared" si="5"/>
        <v>1072</v>
      </c>
      <c r="E58" s="57">
        <f aca="true" t="shared" si="7" ref="E58:E82">D58/$B58*100</f>
        <v>25.950133139675625</v>
      </c>
      <c r="F58" s="55">
        <v>672</v>
      </c>
      <c r="G58" s="55">
        <v>670</v>
      </c>
      <c r="H58" s="55">
        <v>2</v>
      </c>
      <c r="I58" s="56">
        <v>400</v>
      </c>
      <c r="J58" s="55">
        <v>347</v>
      </c>
      <c r="K58" s="58">
        <v>53</v>
      </c>
      <c r="L58" s="59">
        <f t="shared" si="3"/>
        <v>3.8535447761194024</v>
      </c>
      <c r="M58" s="47"/>
    </row>
    <row r="59" spans="1:13" s="48" customFormat="1" ht="26.25" customHeight="1" hidden="1">
      <c r="A59" s="25">
        <v>100.02</v>
      </c>
      <c r="B59" s="60">
        <v>3659</v>
      </c>
      <c r="C59" s="61">
        <f aca="true" t="shared" si="8" ref="C59:C69">B59-D59</f>
        <v>2769</v>
      </c>
      <c r="D59" s="56">
        <f t="shared" si="5"/>
        <v>890</v>
      </c>
      <c r="E59" s="57">
        <f t="shared" si="7"/>
        <v>24.323585679147307</v>
      </c>
      <c r="F59" s="60">
        <v>522</v>
      </c>
      <c r="G59" s="60">
        <v>516</v>
      </c>
      <c r="H59" s="60">
        <v>6</v>
      </c>
      <c r="I59" s="60">
        <v>368</v>
      </c>
      <c r="J59" s="60">
        <v>327</v>
      </c>
      <c r="K59" s="60">
        <v>41</v>
      </c>
      <c r="L59" s="59">
        <f t="shared" si="3"/>
        <v>4.11123595505618</v>
      </c>
      <c r="M59" s="47"/>
    </row>
    <row r="60" spans="1:13" s="48" customFormat="1" ht="26.25" customHeight="1" hidden="1">
      <c r="A60" s="25">
        <v>100.03</v>
      </c>
      <c r="B60" s="60">
        <v>5378</v>
      </c>
      <c r="C60" s="61">
        <f t="shared" si="8"/>
        <v>4047</v>
      </c>
      <c r="D60" s="56">
        <f t="shared" si="5"/>
        <v>1331</v>
      </c>
      <c r="E60" s="57">
        <f t="shared" si="7"/>
        <v>24.748977314986984</v>
      </c>
      <c r="F60" s="60">
        <v>830</v>
      </c>
      <c r="G60" s="60">
        <v>819</v>
      </c>
      <c r="H60" s="60">
        <v>11</v>
      </c>
      <c r="I60" s="60">
        <v>501</v>
      </c>
      <c r="J60" s="60">
        <v>447</v>
      </c>
      <c r="K60" s="60">
        <v>54</v>
      </c>
      <c r="L60" s="59">
        <f t="shared" si="3"/>
        <v>4.040570999248685</v>
      </c>
      <c r="M60" s="47"/>
    </row>
    <row r="61" spans="1:13" s="48" customFormat="1" ht="26.25" customHeight="1" hidden="1">
      <c r="A61" s="25">
        <v>100.04</v>
      </c>
      <c r="B61" s="60">
        <v>4572</v>
      </c>
      <c r="C61" s="61">
        <f t="shared" si="8"/>
        <v>3414</v>
      </c>
      <c r="D61" s="56">
        <f t="shared" si="5"/>
        <v>1158</v>
      </c>
      <c r="E61" s="57">
        <f t="shared" si="7"/>
        <v>25.32808398950131</v>
      </c>
      <c r="F61" s="63">
        <v>719</v>
      </c>
      <c r="G61" s="63">
        <v>716</v>
      </c>
      <c r="H61" s="63">
        <v>3</v>
      </c>
      <c r="I61" s="63">
        <v>439</v>
      </c>
      <c r="J61" s="63">
        <v>379</v>
      </c>
      <c r="K61" s="63">
        <v>60</v>
      </c>
      <c r="L61" s="59">
        <f t="shared" si="3"/>
        <v>3.9481865284974096</v>
      </c>
      <c r="M61" s="47"/>
    </row>
    <row r="62" spans="1:13" s="48" customFormat="1" ht="26.25" customHeight="1" hidden="1">
      <c r="A62" s="25">
        <v>100.05</v>
      </c>
      <c r="B62" s="60">
        <v>5019</v>
      </c>
      <c r="C62" s="61">
        <f t="shared" si="8"/>
        <v>3674</v>
      </c>
      <c r="D62" s="56">
        <f t="shared" si="5"/>
        <v>1345</v>
      </c>
      <c r="E62" s="57">
        <f t="shared" si="7"/>
        <v>26.798166965530985</v>
      </c>
      <c r="F62" s="60">
        <f>G62+H62</f>
        <v>827</v>
      </c>
      <c r="G62" s="60">
        <v>817</v>
      </c>
      <c r="H62" s="60">
        <v>10</v>
      </c>
      <c r="I62" s="60">
        <f>J62+K62</f>
        <v>518</v>
      </c>
      <c r="J62" s="60">
        <v>454</v>
      </c>
      <c r="K62" s="60">
        <v>64</v>
      </c>
      <c r="L62" s="59">
        <f t="shared" si="3"/>
        <v>3.731598513011152</v>
      </c>
      <c r="M62" s="47"/>
    </row>
    <row r="63" spans="1:13" s="48" customFormat="1" ht="26.25" customHeight="1" hidden="1">
      <c r="A63" s="25">
        <v>100.06</v>
      </c>
      <c r="B63" s="60">
        <v>4900</v>
      </c>
      <c r="C63" s="61">
        <f t="shared" si="8"/>
        <v>3669</v>
      </c>
      <c r="D63" s="56">
        <f t="shared" si="5"/>
        <v>1231</v>
      </c>
      <c r="E63" s="57">
        <f t="shared" si="7"/>
        <v>25.122448979591837</v>
      </c>
      <c r="F63" s="60">
        <v>772</v>
      </c>
      <c r="G63" s="60">
        <v>757</v>
      </c>
      <c r="H63" s="60">
        <v>15</v>
      </c>
      <c r="I63" s="60">
        <v>459</v>
      </c>
      <c r="J63" s="60">
        <v>396</v>
      </c>
      <c r="K63" s="60">
        <v>63</v>
      </c>
      <c r="L63" s="59">
        <f t="shared" si="3"/>
        <v>3.9805036555645814</v>
      </c>
      <c r="M63" s="47"/>
    </row>
    <row r="64" spans="1:13" s="48" customFormat="1" ht="26.25" customHeight="1" hidden="1">
      <c r="A64" s="25">
        <v>100.07</v>
      </c>
      <c r="B64" s="60">
        <v>5047</v>
      </c>
      <c r="C64" s="61">
        <f t="shared" si="8"/>
        <v>3858</v>
      </c>
      <c r="D64" s="56">
        <f t="shared" si="5"/>
        <v>1189</v>
      </c>
      <c r="E64" s="57">
        <f t="shared" si="7"/>
        <v>23.55854963344561</v>
      </c>
      <c r="F64" s="60">
        <v>739</v>
      </c>
      <c r="G64" s="60">
        <v>733</v>
      </c>
      <c r="H64" s="60">
        <v>6</v>
      </c>
      <c r="I64" s="60">
        <v>450</v>
      </c>
      <c r="J64" s="60">
        <v>398</v>
      </c>
      <c r="K64" s="60">
        <v>52</v>
      </c>
      <c r="L64" s="59">
        <f t="shared" si="3"/>
        <v>4.2447434819175776</v>
      </c>
      <c r="M64" s="47"/>
    </row>
    <row r="65" spans="1:13" s="48" customFormat="1" ht="26.25" customHeight="1" hidden="1">
      <c r="A65" s="25">
        <v>100.08</v>
      </c>
      <c r="B65" s="60">
        <v>5227</v>
      </c>
      <c r="C65" s="61">
        <f t="shared" si="8"/>
        <v>3990</v>
      </c>
      <c r="D65" s="56">
        <f t="shared" si="5"/>
        <v>1237</v>
      </c>
      <c r="E65" s="57">
        <f t="shared" si="7"/>
        <v>23.665582552133156</v>
      </c>
      <c r="F65" s="63">
        <v>753</v>
      </c>
      <c r="G65" s="63">
        <v>739</v>
      </c>
      <c r="H65" s="63">
        <v>14</v>
      </c>
      <c r="I65" s="63">
        <v>484</v>
      </c>
      <c r="J65" s="63">
        <v>413</v>
      </c>
      <c r="K65" s="63">
        <v>71</v>
      </c>
      <c r="L65" s="59">
        <f t="shared" si="3"/>
        <v>4.22554567502021</v>
      </c>
      <c r="M65" s="47"/>
    </row>
    <row r="66" spans="1:13" s="48" customFormat="1" ht="26.25" customHeight="1" hidden="1">
      <c r="A66" s="25">
        <v>100.09</v>
      </c>
      <c r="B66" s="60">
        <v>5069</v>
      </c>
      <c r="C66" s="61">
        <f t="shared" si="8"/>
        <v>3814</v>
      </c>
      <c r="D66" s="56">
        <f t="shared" si="5"/>
        <v>1255</v>
      </c>
      <c r="E66" s="57">
        <f t="shared" si="7"/>
        <v>24.75833497731308</v>
      </c>
      <c r="F66" s="60">
        <v>760</v>
      </c>
      <c r="G66" s="60">
        <v>745</v>
      </c>
      <c r="H66" s="60">
        <v>15</v>
      </c>
      <c r="I66" s="60">
        <v>495</v>
      </c>
      <c r="J66" s="60">
        <v>440</v>
      </c>
      <c r="K66" s="60">
        <v>55</v>
      </c>
      <c r="L66" s="59">
        <f t="shared" si="3"/>
        <v>4.039043824701196</v>
      </c>
      <c r="M66" s="47"/>
    </row>
    <row r="67" spans="1:13" s="48" customFormat="1" ht="26.25" customHeight="1" hidden="1">
      <c r="A67" s="25" t="s">
        <v>10</v>
      </c>
      <c r="B67" s="63">
        <v>4711</v>
      </c>
      <c r="C67" s="61">
        <f t="shared" si="8"/>
        <v>3569</v>
      </c>
      <c r="D67" s="56">
        <f t="shared" si="5"/>
        <v>1142</v>
      </c>
      <c r="E67" s="57">
        <f t="shared" si="7"/>
        <v>24.24113776268308</v>
      </c>
      <c r="F67" s="60">
        <v>713</v>
      </c>
      <c r="G67" s="60">
        <v>699</v>
      </c>
      <c r="H67" s="60">
        <v>14</v>
      </c>
      <c r="I67" s="60">
        <v>429</v>
      </c>
      <c r="J67" s="60">
        <v>372</v>
      </c>
      <c r="K67" s="60">
        <v>57</v>
      </c>
      <c r="L67" s="59">
        <f t="shared" si="3"/>
        <v>4.1252189141856395</v>
      </c>
      <c r="M67" s="47"/>
    </row>
    <row r="68" spans="1:13" s="48" customFormat="1" ht="26.25" customHeight="1" hidden="1">
      <c r="A68" s="25">
        <v>100.11</v>
      </c>
      <c r="B68" s="62">
        <v>4757</v>
      </c>
      <c r="C68" s="61">
        <f t="shared" si="8"/>
        <v>3545</v>
      </c>
      <c r="D68" s="56">
        <f t="shared" si="5"/>
        <v>1212</v>
      </c>
      <c r="E68" s="57">
        <f t="shared" si="7"/>
        <v>25.478242589867563</v>
      </c>
      <c r="F68" s="60">
        <v>752</v>
      </c>
      <c r="G68" s="60">
        <v>744</v>
      </c>
      <c r="H68" s="60">
        <v>8</v>
      </c>
      <c r="I68" s="60">
        <v>460</v>
      </c>
      <c r="J68" s="60">
        <v>392</v>
      </c>
      <c r="K68" s="60">
        <v>68</v>
      </c>
      <c r="L68" s="59">
        <f t="shared" si="3"/>
        <v>3.9249174917491754</v>
      </c>
      <c r="M68" s="47"/>
    </row>
    <row r="69" spans="1:13" s="48" customFormat="1" ht="26.25" customHeight="1" hidden="1">
      <c r="A69" s="25">
        <v>100.12</v>
      </c>
      <c r="B69" s="63">
        <v>4538</v>
      </c>
      <c r="C69" s="61">
        <f t="shared" si="8"/>
        <v>3446</v>
      </c>
      <c r="D69" s="56">
        <f t="shared" si="5"/>
        <v>1092</v>
      </c>
      <c r="E69" s="57">
        <f t="shared" si="7"/>
        <v>24.06346408109299</v>
      </c>
      <c r="F69" s="60">
        <v>681</v>
      </c>
      <c r="G69" s="60">
        <v>673</v>
      </c>
      <c r="H69" s="60">
        <v>8</v>
      </c>
      <c r="I69" s="60">
        <v>411</v>
      </c>
      <c r="J69" s="60">
        <v>358</v>
      </c>
      <c r="K69" s="60">
        <v>53</v>
      </c>
      <c r="L69" s="59">
        <f t="shared" si="3"/>
        <v>4.155677655677656</v>
      </c>
      <c r="M69" s="47"/>
    </row>
    <row r="70" spans="1:13" s="81" customFormat="1" ht="43.5" customHeight="1">
      <c r="A70" s="76" t="s">
        <v>54</v>
      </c>
      <c r="B70" s="77">
        <f>SUM(B71:B82)</f>
        <v>32802</v>
      </c>
      <c r="C70" s="77">
        <f>SUM(C71:C82)</f>
        <v>24742</v>
      </c>
      <c r="D70" s="77">
        <f>SUM(D71:D82)</f>
        <v>8060</v>
      </c>
      <c r="E70" s="78">
        <f>D70/B70*100</f>
        <v>24.571672458996403</v>
      </c>
      <c r="F70" s="77">
        <f aca="true" t="shared" si="9" ref="F70:K70">SUM(F71:F82)</f>
        <v>4933</v>
      </c>
      <c r="G70" s="77">
        <f t="shared" si="9"/>
        <v>4856</v>
      </c>
      <c r="H70" s="77">
        <f t="shared" si="9"/>
        <v>77</v>
      </c>
      <c r="I70" s="77">
        <f t="shared" si="9"/>
        <v>3127</v>
      </c>
      <c r="J70" s="77">
        <f t="shared" si="9"/>
        <v>2655</v>
      </c>
      <c r="K70" s="77">
        <f t="shared" si="9"/>
        <v>472</v>
      </c>
      <c r="L70" s="79">
        <f>1/E70*100</f>
        <v>4.069727047146402</v>
      </c>
      <c r="M70" s="80"/>
    </row>
    <row r="71" spans="1:13" s="48" customFormat="1" ht="26.25" customHeight="1">
      <c r="A71" s="25" t="s">
        <v>38</v>
      </c>
      <c r="B71" s="63">
        <v>3633</v>
      </c>
      <c r="C71" s="61">
        <f>B71-D71</f>
        <v>2731</v>
      </c>
      <c r="D71" s="56">
        <f aca="true" t="shared" si="10" ref="D71:D82">F71+I71</f>
        <v>902</v>
      </c>
      <c r="E71" s="57">
        <f t="shared" si="7"/>
        <v>24.827965868428294</v>
      </c>
      <c r="F71" s="55">
        <v>546</v>
      </c>
      <c r="G71" s="55">
        <v>535</v>
      </c>
      <c r="H71" s="55">
        <v>11</v>
      </c>
      <c r="I71" s="56">
        <v>356</v>
      </c>
      <c r="J71" s="55">
        <v>297</v>
      </c>
      <c r="K71" s="58">
        <v>59</v>
      </c>
      <c r="L71" s="59">
        <f aca="true" t="shared" si="11" ref="L71:L82">1/E71*100</f>
        <v>4.027716186252772</v>
      </c>
      <c r="M71" s="47"/>
    </row>
    <row r="72" spans="1:13" s="48" customFormat="1" ht="26.25" customHeight="1">
      <c r="A72" s="25" t="s">
        <v>39</v>
      </c>
      <c r="B72" s="60">
        <v>4425</v>
      </c>
      <c r="C72" s="61">
        <f aca="true" t="shared" si="12" ref="C72:C82">B72-D72</f>
        <v>3322</v>
      </c>
      <c r="D72" s="56">
        <f t="shared" si="10"/>
        <v>1103</v>
      </c>
      <c r="E72" s="57">
        <f t="shared" si="7"/>
        <v>24.926553672316384</v>
      </c>
      <c r="F72" s="60">
        <v>662</v>
      </c>
      <c r="G72" s="60">
        <v>651</v>
      </c>
      <c r="H72" s="60">
        <v>11</v>
      </c>
      <c r="I72" s="60">
        <v>441</v>
      </c>
      <c r="J72" s="60">
        <v>375</v>
      </c>
      <c r="K72" s="60">
        <v>66</v>
      </c>
      <c r="L72" s="59">
        <f t="shared" si="11"/>
        <v>4.011786038077969</v>
      </c>
      <c r="M72" s="47"/>
    </row>
    <row r="73" spans="1:13" s="48" customFormat="1" ht="26.25" customHeight="1">
      <c r="A73" s="25" t="s">
        <v>40</v>
      </c>
      <c r="B73" s="60">
        <v>4989</v>
      </c>
      <c r="C73" s="61">
        <f t="shared" si="12"/>
        <v>3752</v>
      </c>
      <c r="D73" s="56">
        <f t="shared" si="10"/>
        <v>1237</v>
      </c>
      <c r="E73" s="57">
        <f t="shared" si="7"/>
        <v>24.794548005612345</v>
      </c>
      <c r="F73" s="60">
        <v>768</v>
      </c>
      <c r="G73" s="60">
        <v>762</v>
      </c>
      <c r="H73" s="60">
        <v>6</v>
      </c>
      <c r="I73" s="60">
        <v>469</v>
      </c>
      <c r="J73" s="60">
        <v>387</v>
      </c>
      <c r="K73" s="60">
        <v>82</v>
      </c>
      <c r="L73" s="59">
        <f t="shared" si="11"/>
        <v>4.033144704931286</v>
      </c>
      <c r="M73" s="47"/>
    </row>
    <row r="74" spans="1:13" s="48" customFormat="1" ht="26.25" customHeight="1">
      <c r="A74" s="25" t="s">
        <v>41</v>
      </c>
      <c r="B74" s="60">
        <v>4795</v>
      </c>
      <c r="C74" s="61">
        <f t="shared" si="12"/>
        <v>3653</v>
      </c>
      <c r="D74" s="56">
        <f t="shared" si="10"/>
        <v>1142</v>
      </c>
      <c r="E74" s="57">
        <f t="shared" si="7"/>
        <v>23.816475495307614</v>
      </c>
      <c r="F74" s="75">
        <v>705</v>
      </c>
      <c r="G74" s="75">
        <v>694</v>
      </c>
      <c r="H74" s="75">
        <v>11</v>
      </c>
      <c r="I74" s="75">
        <v>437</v>
      </c>
      <c r="J74" s="75">
        <v>381</v>
      </c>
      <c r="K74" s="75">
        <v>56</v>
      </c>
      <c r="L74" s="59">
        <f t="shared" si="11"/>
        <v>4.19877408056042</v>
      </c>
      <c r="M74" s="47"/>
    </row>
    <row r="75" spans="1:13" s="48" customFormat="1" ht="26.25" customHeight="1">
      <c r="A75" s="25" t="s">
        <v>42</v>
      </c>
      <c r="B75" s="60">
        <v>5110</v>
      </c>
      <c r="C75" s="61">
        <f t="shared" si="12"/>
        <v>3803</v>
      </c>
      <c r="D75" s="56">
        <f t="shared" si="10"/>
        <v>1307</v>
      </c>
      <c r="E75" s="57">
        <f t="shared" si="7"/>
        <v>25.57729941291585</v>
      </c>
      <c r="F75" s="60">
        <v>788</v>
      </c>
      <c r="G75" s="60">
        <v>777</v>
      </c>
      <c r="H75" s="60">
        <v>11</v>
      </c>
      <c r="I75" s="60">
        <v>519</v>
      </c>
      <c r="J75" s="60">
        <v>444</v>
      </c>
      <c r="K75" s="60">
        <v>75</v>
      </c>
      <c r="L75" s="59">
        <f t="shared" si="11"/>
        <v>3.9097169089517982</v>
      </c>
      <c r="M75" s="47"/>
    </row>
    <row r="76" spans="1:13" s="48" customFormat="1" ht="26.25" customHeight="1">
      <c r="A76" s="25" t="s">
        <v>43</v>
      </c>
      <c r="B76" s="60">
        <v>4661</v>
      </c>
      <c r="C76" s="61">
        <f t="shared" si="12"/>
        <v>3573</v>
      </c>
      <c r="D76" s="56">
        <f t="shared" si="10"/>
        <v>1088</v>
      </c>
      <c r="E76" s="57">
        <f t="shared" si="7"/>
        <v>23.342630336837587</v>
      </c>
      <c r="F76" s="60">
        <v>653</v>
      </c>
      <c r="G76" s="60">
        <v>646</v>
      </c>
      <c r="H76" s="60">
        <v>7</v>
      </c>
      <c r="I76" s="60">
        <v>435</v>
      </c>
      <c r="J76" s="60">
        <v>372</v>
      </c>
      <c r="K76" s="60">
        <v>63</v>
      </c>
      <c r="L76" s="59">
        <f t="shared" si="11"/>
        <v>4.2840073529411775</v>
      </c>
      <c r="M76" s="47"/>
    </row>
    <row r="77" spans="1:13" s="48" customFormat="1" ht="26.25" customHeight="1">
      <c r="A77" s="25" t="s">
        <v>44</v>
      </c>
      <c r="B77" s="60">
        <v>5189</v>
      </c>
      <c r="C77" s="61">
        <f t="shared" si="12"/>
        <v>3908</v>
      </c>
      <c r="D77" s="56">
        <f t="shared" si="10"/>
        <v>1281</v>
      </c>
      <c r="E77" s="57">
        <f t="shared" si="7"/>
        <v>24.686837540952013</v>
      </c>
      <c r="F77" s="60">
        <v>811</v>
      </c>
      <c r="G77" s="60">
        <v>791</v>
      </c>
      <c r="H77" s="60">
        <v>20</v>
      </c>
      <c r="I77" s="60">
        <v>470</v>
      </c>
      <c r="J77" s="60">
        <v>399</v>
      </c>
      <c r="K77" s="60">
        <v>71</v>
      </c>
      <c r="L77" s="59">
        <f t="shared" si="11"/>
        <v>4.050741608118658</v>
      </c>
      <c r="M77" s="47"/>
    </row>
    <row r="78" spans="1:13" s="48" customFormat="1" ht="26.25" customHeight="1" hidden="1">
      <c r="A78" s="25" t="s">
        <v>45</v>
      </c>
      <c r="B78" s="60"/>
      <c r="C78" s="61">
        <f t="shared" si="12"/>
        <v>0</v>
      </c>
      <c r="D78" s="56">
        <f t="shared" si="10"/>
        <v>0</v>
      </c>
      <c r="E78" s="57" t="e">
        <f t="shared" si="7"/>
        <v>#DIV/0!</v>
      </c>
      <c r="F78" s="63"/>
      <c r="G78" s="63"/>
      <c r="H78" s="63"/>
      <c r="I78" s="63"/>
      <c r="J78" s="63"/>
      <c r="K78" s="63"/>
      <c r="L78" s="59" t="e">
        <f t="shared" si="11"/>
        <v>#DIV/0!</v>
      </c>
      <c r="M78" s="47"/>
    </row>
    <row r="79" spans="1:13" s="48" customFormat="1" ht="26.25" customHeight="1" hidden="1">
      <c r="A79" s="25" t="s">
        <v>46</v>
      </c>
      <c r="B79" s="60"/>
      <c r="C79" s="61">
        <f t="shared" si="12"/>
        <v>0</v>
      </c>
      <c r="D79" s="56">
        <f t="shared" si="10"/>
        <v>0</v>
      </c>
      <c r="E79" s="57" t="e">
        <f t="shared" si="7"/>
        <v>#DIV/0!</v>
      </c>
      <c r="F79" s="60"/>
      <c r="G79" s="60"/>
      <c r="H79" s="60"/>
      <c r="I79" s="60"/>
      <c r="J79" s="60"/>
      <c r="K79" s="60"/>
      <c r="L79" s="59" t="e">
        <f t="shared" si="11"/>
        <v>#DIV/0!</v>
      </c>
      <c r="M79" s="47"/>
    </row>
    <row r="80" spans="1:13" s="48" customFormat="1" ht="26.25" customHeight="1" hidden="1">
      <c r="A80" s="25" t="s">
        <v>47</v>
      </c>
      <c r="B80" s="63"/>
      <c r="C80" s="61">
        <f t="shared" si="12"/>
        <v>0</v>
      </c>
      <c r="D80" s="56">
        <f t="shared" si="10"/>
        <v>0</v>
      </c>
      <c r="E80" s="57" t="e">
        <f t="shared" si="7"/>
        <v>#DIV/0!</v>
      </c>
      <c r="F80" s="60"/>
      <c r="G80" s="60"/>
      <c r="H80" s="60"/>
      <c r="I80" s="60"/>
      <c r="J80" s="60"/>
      <c r="K80" s="60"/>
      <c r="L80" s="59" t="e">
        <f t="shared" si="11"/>
        <v>#DIV/0!</v>
      </c>
      <c r="M80" s="47"/>
    </row>
    <row r="81" spans="1:13" s="48" customFormat="1" ht="26.25" customHeight="1" hidden="1">
      <c r="A81" s="25" t="s">
        <v>48</v>
      </c>
      <c r="B81" s="62"/>
      <c r="C81" s="61">
        <f t="shared" si="12"/>
        <v>0</v>
      </c>
      <c r="D81" s="56">
        <f t="shared" si="10"/>
        <v>0</v>
      </c>
      <c r="E81" s="57" t="e">
        <f t="shared" si="7"/>
        <v>#DIV/0!</v>
      </c>
      <c r="F81" s="60"/>
      <c r="G81" s="60"/>
      <c r="H81" s="60"/>
      <c r="I81" s="60"/>
      <c r="J81" s="60"/>
      <c r="K81" s="60"/>
      <c r="L81" s="59" t="e">
        <f t="shared" si="11"/>
        <v>#DIV/0!</v>
      </c>
      <c r="M81" s="47"/>
    </row>
    <row r="82" spans="1:13" s="48" customFormat="1" ht="26.25" customHeight="1" hidden="1">
      <c r="A82" s="25" t="s">
        <v>49</v>
      </c>
      <c r="B82" s="63"/>
      <c r="C82" s="61">
        <f t="shared" si="12"/>
        <v>0</v>
      </c>
      <c r="D82" s="56">
        <f t="shared" si="10"/>
        <v>0</v>
      </c>
      <c r="E82" s="57" t="e">
        <f t="shared" si="7"/>
        <v>#DIV/0!</v>
      </c>
      <c r="F82" s="60"/>
      <c r="G82" s="60"/>
      <c r="H82" s="60"/>
      <c r="I82" s="60"/>
      <c r="J82" s="60"/>
      <c r="K82" s="60"/>
      <c r="L82" s="59" t="e">
        <f t="shared" si="11"/>
        <v>#DIV/0!</v>
      </c>
      <c r="M82" s="47"/>
    </row>
    <row r="83" spans="1:12" s="3" customFormat="1" ht="19.5" customHeight="1">
      <c r="A83" s="64" t="s">
        <v>37</v>
      </c>
      <c r="F83" s="65"/>
      <c r="G83" s="65"/>
      <c r="H83" s="65"/>
      <c r="I83" s="65"/>
      <c r="J83" s="83"/>
      <c r="K83" s="83"/>
      <c r="L83" s="66"/>
    </row>
    <row r="84" spans="2:11" s="3" customFormat="1" ht="15" customHeight="1">
      <c r="B84" s="67"/>
      <c r="C84" s="68"/>
      <c r="D84" s="68"/>
      <c r="E84" s="67"/>
      <c r="F84" s="68"/>
      <c r="G84" s="68"/>
      <c r="I84" s="68"/>
      <c r="J84" s="68"/>
      <c r="K84" s="68"/>
    </row>
    <row r="85" s="3" customFormat="1" ht="16.5"/>
    <row r="86" s="3" customFormat="1" ht="16.5"/>
    <row r="87" s="3" customFormat="1" ht="16.5"/>
    <row r="88" s="3" customFormat="1" ht="16.5"/>
    <row r="89" s="3" customFormat="1" ht="16.5"/>
    <row r="90" s="3" customFormat="1" ht="16.5"/>
    <row r="91" s="3" customFormat="1" ht="16.5"/>
    <row r="92" s="3" customFormat="1" ht="16.5"/>
    <row r="93" s="3" customFormat="1" ht="16.5"/>
    <row r="94" s="3" customFormat="1" ht="16.5"/>
    <row r="95" s="3" customFormat="1" ht="16.5"/>
    <row r="96" s="3" customFormat="1" ht="16.5"/>
    <row r="97" s="3" customFormat="1" ht="16.5"/>
    <row r="98" s="3" customFormat="1" ht="16.5"/>
  </sheetData>
  <sheetProtection/>
  <mergeCells count="9">
    <mergeCell ref="J83:K83"/>
    <mergeCell ref="A5:A7"/>
    <mergeCell ref="B5:B7"/>
    <mergeCell ref="D5:L5"/>
    <mergeCell ref="D6:E6"/>
    <mergeCell ref="L6:L7"/>
    <mergeCell ref="F6:H6"/>
    <mergeCell ref="I6:K6"/>
    <mergeCell ref="C5:C7"/>
  </mergeCells>
  <printOptions/>
  <pageMargins left="0.5" right="0.17" top="0.9" bottom="0.5905511811023623" header="0.32" footer="0.5118110236220472"/>
  <pageSetup firstPageNumber="12" useFirstPageNumber="1" horizontalDpi="600" verticalDpi="600" orientation="portrait" paperSize="9" scale="70" r:id="rId1"/>
  <ignoredErrors>
    <ignoredError sqref="E31 D44 C57:D57 E44:E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admin</cp:lastModifiedBy>
  <cp:lastPrinted>2012-06-21T01:38:56Z</cp:lastPrinted>
  <dcterms:created xsi:type="dcterms:W3CDTF">2009-02-17T08:26:41Z</dcterms:created>
  <dcterms:modified xsi:type="dcterms:W3CDTF">2012-08-08T08:27:20Z</dcterms:modified>
  <cp:category/>
  <cp:version/>
  <cp:contentType/>
  <cp:contentStatus/>
</cp:coreProperties>
</file>