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95" windowWidth="15480" windowHeight="6240" tabRatio="577" activeTab="0"/>
  </bookViews>
  <sheets>
    <sheet name="基金來源用途及餘絀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__123Graph_D" hidden="1">'[2]勞務成本'!#REF!</definedName>
    <definedName name="_PPRA15.U49_AG" localSheetId="0">#REF!</definedName>
    <definedName name="_PPRA15.U49_AG">#REF!</definedName>
    <definedName name="AA">#REF!</definedName>
    <definedName name="aaa">'[3]間接費用'!#REF!</definedName>
    <definedName name="bbb">'[3]間接費用'!#REF!</definedName>
    <definedName name="MANAGE">#REF!</definedName>
    <definedName name="PRINT_AREA_MI">#REF!</definedName>
    <definedName name="qwe">#REF!</definedName>
    <definedName name="RA">#REF!</definedName>
    <definedName name="RA119.U152_AG" localSheetId="0">#REF!</definedName>
    <definedName name="RA119.U152_AG">#REF!</definedName>
    <definedName name="RA153.U186_AG" localSheetId="0">#REF!</definedName>
    <definedName name="RA153.U186_AG">#REF!</definedName>
    <definedName name="RA153.U186_AG1">#REF!</definedName>
    <definedName name="RA50.U84_AG" localSheetId="0">#REF!</definedName>
    <definedName name="RA50.U84_AG">#REF!</definedName>
    <definedName name="RA85.U118_AG" localSheetId="0">#REF!</definedName>
    <definedName name="RA85.U118_AG">#REF!</definedName>
    <definedName name="zxc">#REF!</definedName>
    <definedName name="外配基金">#REF!</definedName>
    <definedName name="平衡表.可支庫款" localSheetId="0">#REF!</definedName>
    <definedName name="平衡表.可支庫款">#REF!</definedName>
    <definedName name="平衡表.所屬機關可支庫款" localSheetId="0">#REF!</definedName>
    <definedName name="平衡表.所屬機關可支庫款">#REF!</definedName>
    <definedName name="平衡表.負擔負債科目合計" localSheetId="0">#REF!</definedName>
    <definedName name="平衡表.負擔負債科目合計">#REF!</definedName>
    <definedName name="平衡表.歲出分配數" localSheetId="0">#REF!</definedName>
    <definedName name="平衡表.歲出分配數">#REF!</definedName>
    <definedName name="平衡表.歲出預算數" localSheetId="0">#REF!</definedName>
    <definedName name="平衡表.歲出預算數">#REF!</definedName>
    <definedName name="平衡表.經費支出" localSheetId="0">#REF!</definedName>
    <definedName name="平衡表.經費支出">#REF!</definedName>
    <definedName name="平衡表.資力資產科目合計" localSheetId="0">#REF!</definedName>
    <definedName name="平衡表.資力資產科目合計">#REF!</definedName>
    <definedName name="平衡表.資力資產科目合計1">#REF!</definedName>
    <definedName name="平衡表.預計支用數" localSheetId="0">#REF!</definedName>
    <definedName name="平衡表.預計支用數">#REF!</definedName>
    <definedName name="累計表.本月止分配數合計">'[4]經費累計表'!#REF!</definedName>
    <definedName name="累計表.本月止實付累計數合計">'[4]經費累計表'!#REF!</definedName>
    <definedName name="累計表.全年度預算數合計">'[4]經費累計表'!#REF!</definedName>
    <definedName name="經費類" localSheetId="0">#REF!</definedName>
    <definedName name="經費類">#REF!</definedName>
    <definedName name="資產表" localSheetId="0">#REF!</definedName>
    <definedName name="資產表">#REF!</definedName>
    <definedName name="餘絀表">#REF!</definedName>
  </definedNames>
  <calcPr fullCalcOnLoad="1"/>
</workbook>
</file>

<file path=xl/sharedStrings.xml><?xml version="1.0" encoding="utf-8"?>
<sst xmlns="http://schemas.openxmlformats.org/spreadsheetml/2006/main" count="54" uniqueCount="39">
  <si>
    <t>%</t>
  </si>
  <si>
    <t>合計</t>
  </si>
  <si>
    <t>科目</t>
  </si>
  <si>
    <t>實際數</t>
  </si>
  <si>
    <t>金額</t>
  </si>
  <si>
    <t>預算數</t>
  </si>
  <si>
    <t>比較增減〈-〉</t>
  </si>
  <si>
    <t>基  金  來  源 、 用  途  及  餘  絀  表</t>
  </si>
  <si>
    <t>內政部主管</t>
  </si>
  <si>
    <t>外籍配偶照顧輔導基金</t>
  </si>
  <si>
    <t>以前
年度
保留數</t>
  </si>
  <si>
    <t>本  年  度  可  用  預  算  數</t>
  </si>
  <si>
    <t>本                月                份</t>
  </si>
  <si>
    <t>本年度截至本月份累計數</t>
  </si>
  <si>
    <t>本 年 度
奉准先行
辦 理 數</t>
  </si>
  <si>
    <t>編號</t>
  </si>
  <si>
    <t>名稱</t>
  </si>
  <si>
    <t>中華民國 101 年 1 月 1 日 至 101 年 8 月 31 日</t>
  </si>
  <si>
    <t>行政院核定數</t>
  </si>
  <si>
    <t>基金來源</t>
  </si>
  <si>
    <t>財產收入</t>
  </si>
  <si>
    <t>利息收入</t>
  </si>
  <si>
    <t>政府撥入收入</t>
  </si>
  <si>
    <t>國庫撥款收入</t>
  </si>
  <si>
    <t>其他收入</t>
  </si>
  <si>
    <t>雜項收入</t>
  </si>
  <si>
    <t>基金用途</t>
  </si>
  <si>
    <t>辦理醫療補助、社會救助及法律服務計畫</t>
  </si>
  <si>
    <t>購建固定資產</t>
  </si>
  <si>
    <t>其他</t>
  </si>
  <si>
    <t>辦理外籍配偶學習課程、宣導、鼓勵並提供其子女托育及多元文化推廣計畫</t>
  </si>
  <si>
    <t>辦理家庭服務中心及籌組社團計畫</t>
  </si>
  <si>
    <t>辦理輔導、服務或人才培訓及活化社區服務計畫</t>
  </si>
  <si>
    <t>一般行政管理計畫</t>
  </si>
  <si>
    <t>一般建築及設備計畫</t>
  </si>
  <si>
    <t>本期賸餘(短絀-)</t>
  </si>
  <si>
    <t>期初基金餘額</t>
  </si>
  <si>
    <t>期末基金餘額</t>
  </si>
  <si>
    <t xml:space="preserve">單位：新臺幣元 第1頁 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</si>
</sst>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#,##0_ ;[Red]\-#,##0\ "/>
    <numFmt numFmtId="179" formatCode="#,##0.0_ ;[Red]\-#,##0.0\ "/>
    <numFmt numFmtId="180" formatCode="#,##0_ ;[Red]\-#,##0_ ;&quot;－&quot;_ \ "/>
    <numFmt numFmtId="181" formatCode="#,##0.00_ ;[Red]\-#,##0.00_ ;&quot;－&quot;_ \ "/>
    <numFmt numFmtId="182" formatCode="#,##0_ ;[Red]\-#,##0\ ;&quot;－&quot;\ "/>
    <numFmt numFmtId="183" formatCode="#,##0_ ;[Red]\-#,##0\ ;&quot; －&quot;_ "/>
    <numFmt numFmtId="184" formatCode="#,##0_);[Red]\(#,##0\)"/>
    <numFmt numFmtId="185" formatCode="_-* #,##0_-;\-* #,##0_-;_-* &quot;-&quot;??_-;_-@_-"/>
    <numFmt numFmtId="186" formatCode="#,##0_);\(#,##0\)"/>
    <numFmt numFmtId="187" formatCode="#,##0.00_);\(#,##0.00\)"/>
    <numFmt numFmtId="188" formatCode="#,##0.000;\-#,##0.000"/>
    <numFmt numFmtId="189" formatCode="#,##0.000_ ;[Red]\-#,##0.000\ "/>
    <numFmt numFmtId="190" formatCode="0.00_);\(0.00\)"/>
    <numFmt numFmtId="191" formatCode="#,##0.00_);[Red]\(#,##0.00\);"/>
    <numFmt numFmtId="192" formatCode="0.00_);[Red]\(0.00\)"/>
    <numFmt numFmtId="193" formatCode="#,##0.00_);[Red]\(#,##0.00\)"/>
    <numFmt numFmtId="194" formatCode="#,##0.0000000000000000000_);[Red]\(#,##0.0000000000000000000\)"/>
    <numFmt numFmtId="195" formatCode="#,##0.000000_);[Red]\(#,##0.000000\)"/>
    <numFmt numFmtId="196" formatCode="#,##0.000000_ "/>
    <numFmt numFmtId="197" formatCode="m&quot;月&quot;d&quot;日&quot;"/>
    <numFmt numFmtId="198" formatCode="#,##0;[Red]#,##0"/>
    <numFmt numFmtId="199" formatCode="#,##0.00;[Red]#,##0.00"/>
    <numFmt numFmtId="200" formatCode="0_);[Red]\(0\)"/>
    <numFmt numFmtId="201" formatCode="0;[Red]0"/>
    <numFmt numFmtId="202" formatCode="0_ "/>
    <numFmt numFmtId="203" formatCode="0.0000%"/>
    <numFmt numFmtId="204" formatCode="#,##0_);[Red]\(#,##0\);\'\ \'"/>
    <numFmt numFmtId="205" formatCode="#,##0_);[Red]\(#,##0\);"/>
    <numFmt numFmtId="206" formatCode="#,##0.0;\-#,##0.0"/>
    <numFmt numFmtId="207" formatCode="#,##0.00_);[Red]\(#,##0.0\);"/>
    <numFmt numFmtId="208" formatCode="#,##0.00_);[Red]\(#,##0\);"/>
    <numFmt numFmtId="209" formatCode="#,##0.0_);[Red]\(#,##0.0\)"/>
    <numFmt numFmtId="210" formatCode="_-* #,##0.000_-;\-* #,##0.000_-;_-* &quot;-&quot;??_-;_-@_-"/>
    <numFmt numFmtId="211" formatCode="_-* #,##0.0_-;\-* #,##0.0_-;_-* &quot;-&quot;??_-;_-@_-"/>
    <numFmt numFmtId="212" formatCode="0.0%"/>
    <numFmt numFmtId="213" formatCode="_-* #,##0.0000_-;\-* #,##0.0000_-;_-* &quot;-&quot;??_-;_-@_-"/>
    <numFmt numFmtId="214" formatCode="_-* #,##0.00_-;\-* #,##0.00_-;_-* &quot;-&quot;_-;_-@_-"/>
    <numFmt numFmtId="215" formatCode="&quot;$&quot;#,##0_);\(&quot;$&quot;#,##0\)"/>
    <numFmt numFmtId="216" formatCode="0.00_ "/>
    <numFmt numFmtId="217" formatCode="0.0_ "/>
    <numFmt numFmtId="218" formatCode="0.0_);[Red]\(0.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0_);\(0\)"/>
    <numFmt numFmtId="223" formatCode="#,##0.00_ ;[Red]\-#,##0.00\ "/>
    <numFmt numFmtId="224" formatCode="0.000_ "/>
    <numFmt numFmtId="225" formatCode="0.00_)"/>
    <numFmt numFmtId="226" formatCode="0.0"/>
    <numFmt numFmtId="227" formatCode="0.000000"/>
    <numFmt numFmtId="228" formatCode="0.00000"/>
    <numFmt numFmtId="229" formatCode="0.0000"/>
    <numFmt numFmtId="230" formatCode="0.000"/>
    <numFmt numFmtId="231" formatCode="0.0000000"/>
    <numFmt numFmtId="232" formatCode="General_)"/>
    <numFmt numFmtId="233" formatCode="_(* #,##0_);_(* \(#,##0\);_(* &quot;-&quot;??_);_(@_)"/>
    <numFmt numFmtId="234" formatCode="_(* #,##0.00_);_(* \(#,##0.00\);_(* &quot;-&quot;??_);_(@_)"/>
    <numFmt numFmtId="235" formatCode="[$-404]AM/PM\ hh:mm:ss"/>
    <numFmt numFmtId="236" formatCode="#,##0_ ;\-#,##0;\-"/>
  </numFmts>
  <fonts count="1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u val="single"/>
      <sz val="12"/>
      <name val="標楷體"/>
      <family val="4"/>
    </font>
    <font>
      <sz val="8"/>
      <name val="標楷體"/>
      <family val="4"/>
    </font>
    <font>
      <b/>
      <sz val="10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6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76" fontId="10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3" fontId="10" fillId="0" borderId="0" xfId="0" applyNumberFormat="1" applyFont="1" applyBorder="1" applyAlignment="1">
      <alignment horizontal="center" vertical="center"/>
    </xf>
    <xf numFmtId="43" fontId="10" fillId="0" borderId="0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wrapText="1"/>
    </xf>
    <xf numFmtId="176" fontId="8" fillId="0" borderId="1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3" fontId="8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0" fontId="8" fillId="0" borderId="4" xfId="0" applyFont="1" applyFill="1" applyBorder="1" applyAlignment="1">
      <alignment/>
    </xf>
    <xf numFmtId="0" fontId="6" fillId="0" borderId="1" xfId="0" applyFont="1" applyBorder="1" applyAlignment="1">
      <alignment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distributed" vertical="center" wrapText="1"/>
    </xf>
    <xf numFmtId="49" fontId="0" fillId="0" borderId="4" xfId="0" applyNumberFormat="1" applyBorder="1" applyAlignment="1">
      <alignment horizontal="distributed" vertical="center"/>
    </xf>
    <xf numFmtId="41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/>
    </xf>
    <xf numFmtId="41" fontId="8" fillId="0" borderId="7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2.168.1.254\ftp\Documents%20and%20Settings\2994\&#26700;&#38754;\11&#26376;&#20221;&#39192;&#32064;&#34920;1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2.168.1.254\ftp\BUG\&#20844;&#20849;\90\90&#20844;&#20849;&#27010;&#31639;-&#20462;&#25913;&#29256;\&#36027;&#29992;&#26126;&#3204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2.168.1.254\ftp\BUG\&#20844;&#20849;\90\90&#20844;&#20849;&#27010;&#31639;-&#27402;\&#3846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21&#26371;&#35336;&#22577;&#21578;&#22522;&#37329;&#25910;&#208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My%20Documents\&#20013;&#22830;&#26376;&#225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227;&#27665;&#20107;&#21209;&#32068;\11&#26376;&#20221;&#39192;&#32064;&#34920;12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2.168.1.254\ftp\Documents%20and%20Settings\img0012\Local%20Settings\Temporary%20Internet%20Files\Content.IE5\7J9375OW\11&#26376;&#20221;&#39192;&#32064;&#34920;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金來源用途及餘絀表 10 (4)"/>
      <sheetName val="基金來源用途及餘絀表 10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彙總"/>
      <sheetName val="勞務成本-備用"/>
      <sheetName val="勞務成本"/>
      <sheetName val="管理費用"/>
      <sheetName val="業務外費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成本彙總"/>
      <sheetName val="直接材料"/>
      <sheetName val="直接人工"/>
      <sheetName val="間接費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 目錄"/>
      <sheetName val=" 封底"/>
      <sheetName val="經費封面 "/>
      <sheetName val="經費平衡表3.31"/>
      <sheetName val="經費現金出納表"/>
      <sheetName val="經費累計表"/>
      <sheetName val="經費累計表－用途別科目綜計表"/>
      <sheetName val="Sheet1"/>
      <sheetName val="專戶存款明細表"/>
      <sheetName val="零用金明細表"/>
      <sheetName val="押金明細表"/>
      <sheetName val="暫付款明細表"/>
      <sheetName val="暫付款明細表 "/>
      <sheetName val="保管款明細表"/>
      <sheetName val="代收款明細表"/>
      <sheetName val="可支庫款計算表"/>
      <sheetName val="以前年度歲出應付款"/>
      <sheetName val="歲入封面 "/>
      <sheetName val="歲入平衡表"/>
      <sheetName val="歲入現金出納表"/>
      <sheetName val="歲入累計表"/>
      <sheetName val="以前年度歲入應收款"/>
      <sheetName val="本月實付及累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經費平衡表"/>
      <sheetName val="經費出納表"/>
      <sheetName val="專戶存款明細表"/>
      <sheetName val="押金明細表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金來源用途及餘絀表 10 (4)"/>
      <sheetName val="基金來源用途及餘絀表 10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基金來源用途及餘絀表 10 (4)"/>
      <sheetName val="基金來源用途及餘絀表 10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85" zoomScaleNormal="85" zoomScaleSheetLayoutView="75" workbookViewId="0" topLeftCell="E1">
      <selection activeCell="N13" sqref="N13"/>
    </sheetView>
  </sheetViews>
  <sheetFormatPr defaultColWidth="9.00390625" defaultRowHeight="16.5"/>
  <cols>
    <col min="1" max="1" width="30.625" style="13" customWidth="1"/>
    <col min="2" max="2" width="4.625" style="8" customWidth="1"/>
    <col min="3" max="3" width="5.875" style="9" customWidth="1"/>
    <col min="4" max="4" width="13.875" style="9" customWidth="1"/>
    <col min="5" max="5" width="6.875" style="9" customWidth="1"/>
    <col min="6" max="6" width="13.875" style="9" customWidth="1"/>
    <col min="7" max="8" width="17.125" style="9" customWidth="1"/>
    <col min="9" max="9" width="13.875" style="9" customWidth="1"/>
    <col min="10" max="10" width="9.625" style="10" customWidth="1"/>
    <col min="11" max="11" width="16.25390625" style="9" customWidth="1"/>
    <col min="12" max="12" width="16.50390625" style="9" customWidth="1"/>
    <col min="13" max="13" width="13.875" style="9" customWidth="1"/>
    <col min="14" max="14" width="9.625" style="11" customWidth="1"/>
    <col min="15" max="15" width="0" style="1" hidden="1" customWidth="1"/>
    <col min="16" max="16384" width="9.00390625" style="1" customWidth="1"/>
  </cols>
  <sheetData>
    <row r="1" spans="1:14" ht="16.5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6.5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"/>
      <c r="P2" s="3"/>
    </row>
    <row r="3" spans="1:16" ht="16.5">
      <c r="A3" s="41" t="s">
        <v>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"/>
      <c r="P3" s="3"/>
    </row>
    <row r="4" spans="1:16" ht="14.25">
      <c r="A4" s="42" t="s">
        <v>17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"/>
      <c r="P4" s="3"/>
    </row>
    <row r="5" spans="1:16" ht="15.75">
      <c r="A5" s="5"/>
      <c r="B5" s="14"/>
      <c r="C5" s="15"/>
      <c r="D5" s="15"/>
      <c r="E5" s="15"/>
      <c r="F5" s="15"/>
      <c r="G5" s="15"/>
      <c r="H5" s="15"/>
      <c r="I5" s="15"/>
      <c r="J5" s="16"/>
      <c r="K5" s="15"/>
      <c r="L5" s="15"/>
      <c r="M5" s="15"/>
      <c r="N5" s="17" t="s">
        <v>38</v>
      </c>
      <c r="O5" s="3"/>
      <c r="P5" s="3"/>
    </row>
    <row r="6" spans="1:16" ht="24" customHeight="1">
      <c r="A6" s="22" t="s">
        <v>2</v>
      </c>
      <c r="B6" s="34" t="s">
        <v>11</v>
      </c>
      <c r="C6" s="44"/>
      <c r="D6" s="44"/>
      <c r="E6" s="44"/>
      <c r="F6" s="35"/>
      <c r="G6" s="34" t="s">
        <v>12</v>
      </c>
      <c r="H6" s="44"/>
      <c r="I6" s="44"/>
      <c r="J6" s="35"/>
      <c r="K6" s="44" t="s">
        <v>13</v>
      </c>
      <c r="L6" s="44"/>
      <c r="M6" s="44"/>
      <c r="N6" s="35"/>
      <c r="O6" s="2"/>
      <c r="P6" s="2"/>
    </row>
    <row r="7" spans="1:16" ht="15.75" customHeight="1">
      <c r="A7" s="45" t="s">
        <v>16</v>
      </c>
      <c r="B7" s="49" t="s">
        <v>15</v>
      </c>
      <c r="C7" s="38" t="s">
        <v>10</v>
      </c>
      <c r="D7" s="36" t="s">
        <v>18</v>
      </c>
      <c r="E7" s="38" t="s">
        <v>14</v>
      </c>
      <c r="F7" s="36" t="s">
        <v>1</v>
      </c>
      <c r="G7" s="47" t="s">
        <v>3</v>
      </c>
      <c r="H7" s="40" t="s">
        <v>5</v>
      </c>
      <c r="I7" s="34" t="s">
        <v>6</v>
      </c>
      <c r="J7" s="35"/>
      <c r="K7" s="40" t="s">
        <v>3</v>
      </c>
      <c r="L7" s="40" t="s">
        <v>5</v>
      </c>
      <c r="M7" s="34" t="s">
        <v>6</v>
      </c>
      <c r="N7" s="35"/>
      <c r="O7" s="4"/>
      <c r="P7" s="4"/>
    </row>
    <row r="8" spans="1:16" ht="15.75" customHeight="1">
      <c r="A8" s="46"/>
      <c r="B8" s="50"/>
      <c r="C8" s="51"/>
      <c r="D8" s="37"/>
      <c r="E8" s="39"/>
      <c r="F8" s="37"/>
      <c r="G8" s="48"/>
      <c r="H8" s="37"/>
      <c r="I8" s="18" t="s">
        <v>4</v>
      </c>
      <c r="J8" s="19" t="s">
        <v>0</v>
      </c>
      <c r="K8" s="37"/>
      <c r="L8" s="37"/>
      <c r="M8" s="20" t="s">
        <v>4</v>
      </c>
      <c r="N8" s="21" t="s">
        <v>0</v>
      </c>
      <c r="O8" s="2"/>
      <c r="P8" s="2"/>
    </row>
    <row r="9" spans="1:16" s="7" customFormat="1" ht="19.5" customHeight="1">
      <c r="A9" s="12" t="s">
        <v>19</v>
      </c>
      <c r="B9" s="23"/>
      <c r="C9" s="24"/>
      <c r="D9" s="24">
        <v>305338000</v>
      </c>
      <c r="E9" s="24"/>
      <c r="F9" s="24">
        <f>D9</f>
        <v>305338000</v>
      </c>
      <c r="G9" s="24">
        <v>1142601</v>
      </c>
      <c r="H9" s="24">
        <v>0</v>
      </c>
      <c r="I9" s="24">
        <v>1142601</v>
      </c>
      <c r="J9" s="25">
        <v>0</v>
      </c>
      <c r="K9" s="24">
        <v>306146695</v>
      </c>
      <c r="L9" s="24">
        <v>302669000</v>
      </c>
      <c r="M9" s="24">
        <f>K9-L9</f>
        <v>3477695</v>
      </c>
      <c r="N9" s="25">
        <v>1.15</v>
      </c>
      <c r="O9" s="32">
        <v>0</v>
      </c>
      <c r="P9" s="6"/>
    </row>
    <row r="10" spans="1:15" ht="19.5" customHeight="1">
      <c r="A10" s="26" t="s">
        <v>20</v>
      </c>
      <c r="B10" s="29"/>
      <c r="C10" s="30"/>
      <c r="D10" s="30">
        <v>5338000</v>
      </c>
      <c r="E10" s="30"/>
      <c r="F10" s="24">
        <f>D10</f>
        <v>5338000</v>
      </c>
      <c r="G10" s="30">
        <v>90206</v>
      </c>
      <c r="H10" s="30">
        <v>0</v>
      </c>
      <c r="I10" s="30">
        <v>90206</v>
      </c>
      <c r="J10" s="31">
        <v>0</v>
      </c>
      <c r="K10" s="30">
        <v>1254613</v>
      </c>
      <c r="L10" s="30">
        <v>2669000</v>
      </c>
      <c r="M10" s="24">
        <f aca="true" t="shared" si="0" ref="M10:M37">K10-L10</f>
        <v>-1414387</v>
      </c>
      <c r="N10" s="31">
        <v>-52.99</v>
      </c>
      <c r="O10" s="33">
        <v>1</v>
      </c>
    </row>
    <row r="11" spans="1:15" ht="19.5" customHeight="1">
      <c r="A11" s="27" t="s">
        <v>21</v>
      </c>
      <c r="B11" s="29"/>
      <c r="C11" s="30"/>
      <c r="D11" s="30">
        <v>5338000</v>
      </c>
      <c r="E11" s="30"/>
      <c r="F11" s="24">
        <f>D11</f>
        <v>5338000</v>
      </c>
      <c r="G11" s="30">
        <v>90206</v>
      </c>
      <c r="H11" s="30">
        <v>0</v>
      </c>
      <c r="I11" s="30">
        <v>90206</v>
      </c>
      <c r="J11" s="31">
        <v>0</v>
      </c>
      <c r="K11" s="30">
        <v>1254613</v>
      </c>
      <c r="L11" s="30">
        <v>2669000</v>
      </c>
      <c r="M11" s="24">
        <f t="shared" si="0"/>
        <v>-1414387</v>
      </c>
      <c r="N11" s="31">
        <v>-52.99</v>
      </c>
      <c r="O11" s="33">
        <v>2</v>
      </c>
    </row>
    <row r="12" spans="1:15" ht="19.5" customHeight="1">
      <c r="A12" s="26" t="s">
        <v>22</v>
      </c>
      <c r="B12" s="29"/>
      <c r="C12" s="30"/>
      <c r="D12" s="30">
        <v>300000000</v>
      </c>
      <c r="E12" s="30"/>
      <c r="F12" s="24">
        <f>D12</f>
        <v>300000000</v>
      </c>
      <c r="G12" s="30">
        <v>0</v>
      </c>
      <c r="H12" s="30">
        <v>0</v>
      </c>
      <c r="I12" s="30">
        <v>0</v>
      </c>
      <c r="J12" s="31">
        <v>0</v>
      </c>
      <c r="K12" s="30">
        <v>300000000</v>
      </c>
      <c r="L12" s="30">
        <v>300000000</v>
      </c>
      <c r="M12" s="24">
        <f t="shared" si="0"/>
        <v>0</v>
      </c>
      <c r="N12" s="31">
        <v>0</v>
      </c>
      <c r="O12" s="33">
        <v>1</v>
      </c>
    </row>
    <row r="13" spans="1:15" ht="19.5" customHeight="1">
      <c r="A13" s="27" t="s">
        <v>23</v>
      </c>
      <c r="B13" s="29"/>
      <c r="C13" s="30"/>
      <c r="D13" s="30">
        <v>300000000</v>
      </c>
      <c r="E13" s="30"/>
      <c r="F13" s="24">
        <f>D13</f>
        <v>300000000</v>
      </c>
      <c r="G13" s="30">
        <v>0</v>
      </c>
      <c r="H13" s="30">
        <v>0</v>
      </c>
      <c r="I13" s="30">
        <v>0</v>
      </c>
      <c r="J13" s="31">
        <v>0</v>
      </c>
      <c r="K13" s="30">
        <v>300000000</v>
      </c>
      <c r="L13" s="30">
        <v>300000000</v>
      </c>
      <c r="M13" s="24">
        <f t="shared" si="0"/>
        <v>0</v>
      </c>
      <c r="N13" s="31">
        <v>0</v>
      </c>
      <c r="O13" s="33">
        <v>2</v>
      </c>
    </row>
    <row r="14" spans="1:15" ht="19.5" customHeight="1">
      <c r="A14" s="26" t="s">
        <v>24</v>
      </c>
      <c r="B14" s="29"/>
      <c r="C14" s="30"/>
      <c r="D14" s="30">
        <v>0</v>
      </c>
      <c r="E14" s="30"/>
      <c r="F14" s="30">
        <v>0</v>
      </c>
      <c r="G14" s="30">
        <v>1052395</v>
      </c>
      <c r="H14" s="30">
        <v>0</v>
      </c>
      <c r="I14" s="30">
        <v>1052395</v>
      </c>
      <c r="J14" s="31">
        <v>0</v>
      </c>
      <c r="K14" s="30">
        <v>4892082</v>
      </c>
      <c r="L14" s="30">
        <v>0</v>
      </c>
      <c r="M14" s="24">
        <f t="shared" si="0"/>
        <v>4892082</v>
      </c>
      <c r="N14" s="31">
        <v>0</v>
      </c>
      <c r="O14" s="33">
        <v>1</v>
      </c>
    </row>
    <row r="15" spans="1:15" ht="19.5" customHeight="1">
      <c r="A15" s="27" t="s">
        <v>25</v>
      </c>
      <c r="B15" s="29"/>
      <c r="C15" s="30"/>
      <c r="D15" s="30">
        <v>0</v>
      </c>
      <c r="E15" s="30"/>
      <c r="F15" s="30">
        <v>0</v>
      </c>
      <c r="G15" s="30">
        <v>1052395</v>
      </c>
      <c r="H15" s="30">
        <v>0</v>
      </c>
      <c r="I15" s="30">
        <v>1052395</v>
      </c>
      <c r="J15" s="31">
        <v>0</v>
      </c>
      <c r="K15" s="30">
        <v>4892082</v>
      </c>
      <c r="L15" s="30">
        <v>0</v>
      </c>
      <c r="M15" s="24">
        <f t="shared" si="0"/>
        <v>4892082</v>
      </c>
      <c r="N15" s="31">
        <v>0</v>
      </c>
      <c r="O15" s="33">
        <v>2</v>
      </c>
    </row>
    <row r="16" spans="1:15" ht="19.5" customHeight="1">
      <c r="A16" s="28" t="s">
        <v>26</v>
      </c>
      <c r="B16" s="29"/>
      <c r="C16" s="30"/>
      <c r="D16" s="30">
        <v>265840000</v>
      </c>
      <c r="E16" s="30"/>
      <c r="F16" s="30">
        <v>265840000</v>
      </c>
      <c r="G16" s="30">
        <v>1245793</v>
      </c>
      <c r="H16" s="30">
        <f>H17+H20+H23+H29+H26</f>
        <v>626000</v>
      </c>
      <c r="I16" s="30">
        <f>G16-H16</f>
        <v>619793</v>
      </c>
      <c r="J16" s="31">
        <v>99.01</v>
      </c>
      <c r="K16" s="30">
        <v>71785661</v>
      </c>
      <c r="L16" s="30">
        <v>79336000</v>
      </c>
      <c r="M16" s="24">
        <f t="shared" si="0"/>
        <v>-7550339</v>
      </c>
      <c r="N16" s="31">
        <v>-9.52</v>
      </c>
      <c r="O16" s="33">
        <v>0</v>
      </c>
    </row>
    <row r="17" spans="1:15" ht="39.75" customHeight="1">
      <c r="A17" s="26" t="s">
        <v>27</v>
      </c>
      <c r="B17" s="29"/>
      <c r="C17" s="30"/>
      <c r="D17" s="30">
        <v>31900000</v>
      </c>
      <c r="E17" s="30"/>
      <c r="F17" s="30">
        <v>31900000</v>
      </c>
      <c r="G17" s="30">
        <v>0</v>
      </c>
      <c r="H17" s="30">
        <v>0</v>
      </c>
      <c r="I17" s="30">
        <v>0</v>
      </c>
      <c r="J17" s="31">
        <v>0</v>
      </c>
      <c r="K17" s="30">
        <v>8834435</v>
      </c>
      <c r="L17" s="30">
        <v>9320000</v>
      </c>
      <c r="M17" s="24">
        <f>K17-L17</f>
        <v>-485565</v>
      </c>
      <c r="N17" s="31">
        <v>-5.21</v>
      </c>
      <c r="O17" s="33">
        <v>1</v>
      </c>
    </row>
    <row r="18" spans="1:15" ht="19.5" customHeight="1">
      <c r="A18" s="27" t="s">
        <v>28</v>
      </c>
      <c r="B18" s="29"/>
      <c r="C18" s="30"/>
      <c r="D18" s="30">
        <v>0</v>
      </c>
      <c r="E18" s="30"/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30">
        <v>0</v>
      </c>
      <c r="L18" s="30">
        <v>0</v>
      </c>
      <c r="M18" s="24">
        <f t="shared" si="0"/>
        <v>0</v>
      </c>
      <c r="N18" s="31">
        <v>0</v>
      </c>
      <c r="O18" s="33">
        <v>2</v>
      </c>
    </row>
    <row r="19" spans="1:15" ht="19.5" customHeight="1">
      <c r="A19" s="27" t="s">
        <v>29</v>
      </c>
      <c r="B19" s="29"/>
      <c r="C19" s="30"/>
      <c r="D19" s="30">
        <v>31900000</v>
      </c>
      <c r="E19" s="30"/>
      <c r="F19" s="30">
        <v>31900000</v>
      </c>
      <c r="G19" s="30">
        <v>0</v>
      </c>
      <c r="H19" s="30">
        <v>0</v>
      </c>
      <c r="I19" s="30">
        <v>0</v>
      </c>
      <c r="J19" s="31">
        <v>0</v>
      </c>
      <c r="K19" s="30">
        <v>8834435</v>
      </c>
      <c r="L19" s="30">
        <v>9320000</v>
      </c>
      <c r="M19" s="24">
        <f t="shared" si="0"/>
        <v>-485565</v>
      </c>
      <c r="N19" s="31">
        <v>-5.21</v>
      </c>
      <c r="O19" s="33">
        <v>2</v>
      </c>
    </row>
    <row r="20" spans="1:15" ht="60" customHeight="1">
      <c r="A20" s="26" t="s">
        <v>30</v>
      </c>
      <c r="B20" s="29"/>
      <c r="C20" s="30"/>
      <c r="D20" s="30">
        <v>96500000</v>
      </c>
      <c r="E20" s="30"/>
      <c r="F20" s="30">
        <v>96500000</v>
      </c>
      <c r="G20" s="30">
        <v>851170</v>
      </c>
      <c r="H20" s="30">
        <v>200000</v>
      </c>
      <c r="I20" s="30">
        <f>G20-H20</f>
        <v>651170</v>
      </c>
      <c r="J20" s="31">
        <v>0</v>
      </c>
      <c r="K20" s="30">
        <v>14990210</v>
      </c>
      <c r="L20" s="30">
        <v>13485000</v>
      </c>
      <c r="M20" s="24">
        <f t="shared" si="0"/>
        <v>1505210</v>
      </c>
      <c r="N20" s="31">
        <v>11.16</v>
      </c>
      <c r="O20" s="33">
        <v>1</v>
      </c>
    </row>
    <row r="21" spans="1:15" ht="19.5" customHeight="1">
      <c r="A21" s="27" t="s">
        <v>28</v>
      </c>
      <c r="B21" s="29"/>
      <c r="C21" s="30"/>
      <c r="D21" s="30">
        <v>0</v>
      </c>
      <c r="E21" s="30"/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30">
        <v>0</v>
      </c>
      <c r="L21" s="30">
        <v>0</v>
      </c>
      <c r="M21" s="24">
        <f>K21-L21</f>
        <v>0</v>
      </c>
      <c r="N21" s="31">
        <v>0</v>
      </c>
      <c r="O21" s="33">
        <v>2</v>
      </c>
    </row>
    <row r="22" spans="1:15" ht="19.5" customHeight="1">
      <c r="A22" s="27" t="s">
        <v>29</v>
      </c>
      <c r="B22" s="29"/>
      <c r="C22" s="30"/>
      <c r="D22" s="30">
        <v>96500000</v>
      </c>
      <c r="E22" s="30"/>
      <c r="F22" s="30">
        <v>96500000</v>
      </c>
      <c r="G22" s="30">
        <v>851170</v>
      </c>
      <c r="H22" s="30">
        <v>200000</v>
      </c>
      <c r="I22" s="30">
        <f>G22-H22</f>
        <v>651170</v>
      </c>
      <c r="J22" s="31">
        <v>0</v>
      </c>
      <c r="K22" s="30">
        <v>14990210</v>
      </c>
      <c r="L22" s="30">
        <v>13485000</v>
      </c>
      <c r="M22" s="24">
        <f t="shared" si="0"/>
        <v>1505210</v>
      </c>
      <c r="N22" s="31">
        <v>11.16</v>
      </c>
      <c r="O22" s="33">
        <v>2</v>
      </c>
    </row>
    <row r="23" spans="1:15" ht="19.5" customHeight="1">
      <c r="A23" s="26" t="s">
        <v>31</v>
      </c>
      <c r="B23" s="29"/>
      <c r="C23" s="30"/>
      <c r="D23" s="30">
        <v>67000000</v>
      </c>
      <c r="E23" s="30"/>
      <c r="F23" s="30">
        <v>67000000</v>
      </c>
      <c r="G23" s="30">
        <v>0</v>
      </c>
      <c r="H23" s="30">
        <v>0</v>
      </c>
      <c r="I23" s="30">
        <v>0</v>
      </c>
      <c r="J23" s="31">
        <v>0</v>
      </c>
      <c r="K23" s="30">
        <v>24063720</v>
      </c>
      <c r="L23" s="30">
        <v>26372000</v>
      </c>
      <c r="M23" s="24">
        <f t="shared" si="0"/>
        <v>-2308280</v>
      </c>
      <c r="N23" s="31">
        <v>-8.752768087365387</v>
      </c>
      <c r="O23" s="33">
        <v>1</v>
      </c>
    </row>
    <row r="24" spans="1:15" ht="19.5" customHeight="1">
      <c r="A24" s="27" t="s">
        <v>28</v>
      </c>
      <c r="B24" s="29"/>
      <c r="C24" s="30"/>
      <c r="D24" s="30">
        <v>0</v>
      </c>
      <c r="E24" s="30"/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30">
        <v>0</v>
      </c>
      <c r="L24" s="30">
        <v>0</v>
      </c>
      <c r="M24" s="24">
        <f t="shared" si="0"/>
        <v>0</v>
      </c>
      <c r="N24" s="31">
        <v>0</v>
      </c>
      <c r="O24" s="33">
        <v>2</v>
      </c>
    </row>
    <row r="25" spans="1:15" ht="19.5" customHeight="1">
      <c r="A25" s="27" t="s">
        <v>29</v>
      </c>
      <c r="B25" s="29"/>
      <c r="C25" s="30"/>
      <c r="D25" s="30">
        <v>67000000</v>
      </c>
      <c r="E25" s="30"/>
      <c r="F25" s="30">
        <v>67000000</v>
      </c>
      <c r="G25" s="30">
        <v>0</v>
      </c>
      <c r="H25" s="30">
        <v>0</v>
      </c>
      <c r="I25" s="30">
        <v>0</v>
      </c>
      <c r="J25" s="31">
        <v>0</v>
      </c>
      <c r="K25" s="30">
        <v>24063720</v>
      </c>
      <c r="L25" s="30">
        <v>26372000</v>
      </c>
      <c r="M25" s="24">
        <f t="shared" si="0"/>
        <v>-2308280</v>
      </c>
      <c r="N25" s="31">
        <v>-8.752768087365387</v>
      </c>
      <c r="O25" s="33">
        <v>2</v>
      </c>
    </row>
    <row r="26" spans="1:15" ht="39.75" customHeight="1">
      <c r="A26" s="26" t="s">
        <v>32</v>
      </c>
      <c r="B26" s="29"/>
      <c r="C26" s="30"/>
      <c r="D26" s="30">
        <v>63300000</v>
      </c>
      <c r="E26" s="30"/>
      <c r="F26" s="30">
        <v>63300000</v>
      </c>
      <c r="G26" s="30">
        <v>0</v>
      </c>
      <c r="H26" s="30">
        <v>0</v>
      </c>
      <c r="I26" s="30">
        <v>0</v>
      </c>
      <c r="J26" s="31">
        <v>0</v>
      </c>
      <c r="K26" s="30">
        <v>19926498</v>
      </c>
      <c r="L26" s="30">
        <v>25276000</v>
      </c>
      <c r="M26" s="24">
        <f t="shared" si="0"/>
        <v>-5349502</v>
      </c>
      <c r="N26" s="31">
        <v>-21.16435353695205</v>
      </c>
      <c r="O26" s="33">
        <v>1</v>
      </c>
    </row>
    <row r="27" spans="1:15" ht="19.5" customHeight="1">
      <c r="A27" s="27" t="s">
        <v>28</v>
      </c>
      <c r="B27" s="29"/>
      <c r="C27" s="30"/>
      <c r="D27" s="30">
        <v>0</v>
      </c>
      <c r="E27" s="30"/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30">
        <v>0</v>
      </c>
      <c r="L27" s="30">
        <v>0</v>
      </c>
      <c r="M27" s="24">
        <f t="shared" si="0"/>
        <v>0</v>
      </c>
      <c r="N27" s="31">
        <v>0</v>
      </c>
      <c r="O27" s="33">
        <v>2</v>
      </c>
    </row>
    <row r="28" spans="1:15" ht="19.5" customHeight="1">
      <c r="A28" s="27" t="s">
        <v>29</v>
      </c>
      <c r="B28" s="29"/>
      <c r="C28" s="30"/>
      <c r="D28" s="30">
        <v>63300000</v>
      </c>
      <c r="E28" s="30"/>
      <c r="F28" s="30">
        <v>63300000</v>
      </c>
      <c r="G28" s="30">
        <v>0</v>
      </c>
      <c r="H28" s="30">
        <v>0</v>
      </c>
      <c r="I28" s="30">
        <v>0</v>
      </c>
      <c r="J28" s="31">
        <v>0</v>
      </c>
      <c r="K28" s="30">
        <v>19926498</v>
      </c>
      <c r="L28" s="30">
        <v>25276000</v>
      </c>
      <c r="M28" s="24">
        <f t="shared" si="0"/>
        <v>-5349502</v>
      </c>
      <c r="N28" s="31">
        <v>-21.16435353695205</v>
      </c>
      <c r="O28" s="33">
        <v>2</v>
      </c>
    </row>
    <row r="29" spans="1:15" ht="19.5" customHeight="1">
      <c r="A29" s="26" t="s">
        <v>33</v>
      </c>
      <c r="B29" s="29"/>
      <c r="C29" s="30"/>
      <c r="D29" s="30">
        <v>7140000</v>
      </c>
      <c r="E29" s="30"/>
      <c r="F29" s="30">
        <v>7140000</v>
      </c>
      <c r="G29" s="30">
        <v>394623</v>
      </c>
      <c r="H29" s="30">
        <v>426000</v>
      </c>
      <c r="I29" s="30">
        <v>-31377</v>
      </c>
      <c r="J29" s="31">
        <v>-7.365492957746479</v>
      </c>
      <c r="K29" s="30">
        <v>3970798</v>
      </c>
      <c r="L29" s="30">
        <v>4883000</v>
      </c>
      <c r="M29" s="24">
        <f t="shared" si="0"/>
        <v>-912202</v>
      </c>
      <c r="N29" s="31">
        <v>-18.681179602703256</v>
      </c>
      <c r="O29" s="33">
        <v>1</v>
      </c>
    </row>
    <row r="30" spans="1:15" ht="19.5" customHeight="1">
      <c r="A30" s="27" t="s">
        <v>28</v>
      </c>
      <c r="B30" s="29"/>
      <c r="C30" s="30"/>
      <c r="D30" s="30">
        <v>0</v>
      </c>
      <c r="E30" s="30"/>
      <c r="F30" s="30">
        <v>0</v>
      </c>
      <c r="G30" s="30">
        <v>0</v>
      </c>
      <c r="H30" s="30">
        <v>0</v>
      </c>
      <c r="I30" s="30">
        <v>0</v>
      </c>
      <c r="J30" s="31">
        <v>0</v>
      </c>
      <c r="K30" s="30">
        <v>0</v>
      </c>
      <c r="L30" s="30">
        <v>0</v>
      </c>
      <c r="M30" s="24">
        <f t="shared" si="0"/>
        <v>0</v>
      </c>
      <c r="N30" s="31">
        <v>0</v>
      </c>
      <c r="O30" s="33">
        <v>2</v>
      </c>
    </row>
    <row r="31" spans="1:15" ht="19.5" customHeight="1">
      <c r="A31" s="27" t="s">
        <v>29</v>
      </c>
      <c r="B31" s="29"/>
      <c r="C31" s="30"/>
      <c r="D31" s="30">
        <v>7140000</v>
      </c>
      <c r="E31" s="30"/>
      <c r="F31" s="30">
        <v>7140000</v>
      </c>
      <c r="G31" s="30">
        <v>394623</v>
      </c>
      <c r="H31" s="30">
        <v>426000</v>
      </c>
      <c r="I31" s="30">
        <v>-31377</v>
      </c>
      <c r="J31" s="31">
        <v>-7.365492957746479</v>
      </c>
      <c r="K31" s="30">
        <v>3970798</v>
      </c>
      <c r="L31" s="30">
        <v>4883000</v>
      </c>
      <c r="M31" s="24">
        <f t="shared" si="0"/>
        <v>-912202</v>
      </c>
      <c r="N31" s="31">
        <v>-18.681179602703256</v>
      </c>
      <c r="O31" s="33">
        <v>2</v>
      </c>
    </row>
    <row r="32" spans="1:15" ht="19.5" customHeight="1">
      <c r="A32" s="26" t="s">
        <v>34</v>
      </c>
      <c r="B32" s="29"/>
      <c r="C32" s="30"/>
      <c r="D32" s="30">
        <v>0</v>
      </c>
      <c r="E32" s="30"/>
      <c r="F32" s="30">
        <v>0</v>
      </c>
      <c r="G32" s="30">
        <v>0</v>
      </c>
      <c r="H32" s="30">
        <v>0</v>
      </c>
      <c r="I32" s="30">
        <v>0</v>
      </c>
      <c r="J32" s="31">
        <v>0</v>
      </c>
      <c r="K32" s="30">
        <v>0</v>
      </c>
      <c r="L32" s="30">
        <v>0</v>
      </c>
      <c r="M32" s="24">
        <f t="shared" si="0"/>
        <v>0</v>
      </c>
      <c r="N32" s="31">
        <v>0</v>
      </c>
      <c r="O32" s="33">
        <v>1</v>
      </c>
    </row>
    <row r="33" spans="1:15" ht="19.5" customHeight="1">
      <c r="A33" s="27" t="s">
        <v>28</v>
      </c>
      <c r="B33" s="29"/>
      <c r="C33" s="30"/>
      <c r="D33" s="30">
        <v>0</v>
      </c>
      <c r="E33" s="30"/>
      <c r="F33" s="30">
        <v>0</v>
      </c>
      <c r="G33" s="30">
        <v>0</v>
      </c>
      <c r="H33" s="30">
        <v>0</v>
      </c>
      <c r="I33" s="30">
        <v>0</v>
      </c>
      <c r="J33" s="31">
        <v>0</v>
      </c>
      <c r="K33" s="30">
        <v>0</v>
      </c>
      <c r="L33" s="30">
        <v>0</v>
      </c>
      <c r="M33" s="24">
        <f t="shared" si="0"/>
        <v>0</v>
      </c>
      <c r="N33" s="31">
        <v>0</v>
      </c>
      <c r="O33" s="33">
        <v>2</v>
      </c>
    </row>
    <row r="34" spans="1:15" ht="19.5" customHeight="1">
      <c r="A34" s="27" t="s">
        <v>29</v>
      </c>
      <c r="B34" s="29"/>
      <c r="C34" s="30"/>
      <c r="D34" s="30">
        <v>0</v>
      </c>
      <c r="E34" s="30"/>
      <c r="F34" s="30">
        <v>0</v>
      </c>
      <c r="G34" s="30">
        <v>0</v>
      </c>
      <c r="H34" s="30">
        <v>0</v>
      </c>
      <c r="I34" s="30">
        <v>0</v>
      </c>
      <c r="J34" s="31">
        <v>0</v>
      </c>
      <c r="K34" s="30">
        <v>0</v>
      </c>
      <c r="L34" s="30">
        <v>0</v>
      </c>
      <c r="M34" s="24">
        <f t="shared" si="0"/>
        <v>0</v>
      </c>
      <c r="N34" s="31">
        <v>0</v>
      </c>
      <c r="O34" s="33">
        <v>2</v>
      </c>
    </row>
    <row r="35" spans="1:15" ht="19.5" customHeight="1">
      <c r="A35" s="28" t="s">
        <v>35</v>
      </c>
      <c r="B35" s="29"/>
      <c r="C35" s="30"/>
      <c r="D35" s="30">
        <v>39498000</v>
      </c>
      <c r="E35" s="30"/>
      <c r="F35" s="30">
        <v>39498000</v>
      </c>
      <c r="G35" s="30">
        <v>-103192</v>
      </c>
      <c r="H35" s="30">
        <v>-626000</v>
      </c>
      <c r="I35" s="30">
        <f>G35-H35</f>
        <v>522808</v>
      </c>
      <c r="J35" s="31">
        <v>83.51</v>
      </c>
      <c r="K35" s="30">
        <v>234361034</v>
      </c>
      <c r="L35" s="30">
        <v>223333000</v>
      </c>
      <c r="M35" s="24">
        <f t="shared" si="0"/>
        <v>11028034</v>
      </c>
      <c r="N35" s="31">
        <v>4.94</v>
      </c>
      <c r="O35" s="33">
        <v>0</v>
      </c>
    </row>
    <row r="36" spans="1:15" ht="19.5" customHeight="1">
      <c r="A36" s="28" t="s">
        <v>36</v>
      </c>
      <c r="B36" s="29"/>
      <c r="C36" s="30"/>
      <c r="D36" s="30">
        <v>882758000</v>
      </c>
      <c r="E36" s="30"/>
      <c r="F36" s="30">
        <v>882758000</v>
      </c>
      <c r="G36" s="30">
        <v>1257648985</v>
      </c>
      <c r="H36" s="30">
        <v>1106717000</v>
      </c>
      <c r="I36" s="30">
        <v>150931985</v>
      </c>
      <c r="J36" s="31">
        <v>13.64</v>
      </c>
      <c r="K36" s="30">
        <v>1023184759</v>
      </c>
      <c r="L36" s="30">
        <v>882758000</v>
      </c>
      <c r="M36" s="24">
        <f t="shared" si="0"/>
        <v>140426759</v>
      </c>
      <c r="N36" s="31">
        <v>15.907729978091393</v>
      </c>
      <c r="O36" s="33">
        <v>0</v>
      </c>
    </row>
    <row r="37" spans="1:15" ht="19.5" customHeight="1">
      <c r="A37" s="28" t="s">
        <v>37</v>
      </c>
      <c r="B37" s="29"/>
      <c r="C37" s="30"/>
      <c r="D37" s="30">
        <v>922256000</v>
      </c>
      <c r="E37" s="30"/>
      <c r="F37" s="30">
        <v>922256000</v>
      </c>
      <c r="G37" s="30">
        <v>1257545793</v>
      </c>
      <c r="H37" s="30">
        <v>1106091000</v>
      </c>
      <c r="I37" s="30">
        <f>G37-H37</f>
        <v>151454793</v>
      </c>
      <c r="J37" s="31">
        <v>13.69</v>
      </c>
      <c r="K37" s="30">
        <v>1257545793</v>
      </c>
      <c r="L37" s="30">
        <v>1106091000</v>
      </c>
      <c r="M37" s="24">
        <f t="shared" si="0"/>
        <v>151454793</v>
      </c>
      <c r="N37" s="31">
        <v>13.69</v>
      </c>
      <c r="O37" s="33">
        <v>0</v>
      </c>
    </row>
  </sheetData>
  <sheetProtection/>
  <mergeCells count="19">
    <mergeCell ref="K6:N6"/>
    <mergeCell ref="A7:A8"/>
    <mergeCell ref="B6:F6"/>
    <mergeCell ref="G6:J6"/>
    <mergeCell ref="G7:G8"/>
    <mergeCell ref="H7:H8"/>
    <mergeCell ref="B7:B8"/>
    <mergeCell ref="C7:C8"/>
    <mergeCell ref="D7:D8"/>
    <mergeCell ref="K7:K8"/>
    <mergeCell ref="A2:N2"/>
    <mergeCell ref="A3:N3"/>
    <mergeCell ref="A4:N4"/>
    <mergeCell ref="A1:N1"/>
    <mergeCell ref="M7:N7"/>
    <mergeCell ref="F7:F8"/>
    <mergeCell ref="I7:J7"/>
    <mergeCell ref="E7:E8"/>
    <mergeCell ref="L7:L8"/>
  </mergeCells>
  <printOptions horizontalCentered="1"/>
  <pageMargins left="0.3937007874015748" right="0.3937007874015748" top="0.15748031496062992" bottom="0.3937007874015748" header="0.2755905511811024" footer="0.1968503937007874"/>
  <pageSetup firstPageNumber="1" useFirstPageNumber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nia</cp:lastModifiedBy>
  <cp:lastPrinted>2012-09-04T03:12:56Z</cp:lastPrinted>
  <dcterms:created xsi:type="dcterms:W3CDTF">2003-02-10T05:58:49Z</dcterms:created>
  <dcterms:modified xsi:type="dcterms:W3CDTF">2012-09-04T03:13:07Z</dcterms:modified>
  <cp:category/>
  <cp:version/>
  <cp:contentType/>
  <cp:contentStatus/>
</cp:coreProperties>
</file>