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lla3252\Desktop\★會計科\03_★預決算擬答及調查表\★(自107年起，每年4月底前完成)會計處通知(1080429)_有關立法院決議「揭露每年度對直轄市或縣市政府計畫型補助情形」\1130201會計處通知_依據立法院通案決議揭露112年度對直轄市或縣市政府計畫型補助情形\3.彙整\"/>
    </mc:Choice>
  </mc:AlternateContent>
  <bookViews>
    <workbookView xWindow="0" yWindow="0" windowWidth="23040" windowHeight="7692" tabRatio="760" activeTab="1"/>
  </bookViews>
  <sheets>
    <sheet name="移民署" sheetId="7" r:id="rId1"/>
    <sheet name="新住民發展基金" sheetId="6" r:id="rId2"/>
  </sheets>
  <definedNames>
    <definedName name="_xlnm.Print_Area" localSheetId="0">移民署!$A$2:$D$31</definedName>
    <definedName name="_xlnm.Print_Area" localSheetId="1">新住民發展基金!$A$2:$D$157</definedName>
    <definedName name="_xlnm.Print_Titles" localSheetId="0">移民署!$2:$5</definedName>
    <definedName name="_xlnm.Print_Titles" localSheetId="1">新住民發展基金!$2:$5</definedName>
  </definedNames>
  <calcPr calcId="152511"/>
</workbook>
</file>

<file path=xl/calcChain.xml><?xml version="1.0" encoding="utf-8"?>
<calcChain xmlns="http://schemas.openxmlformats.org/spreadsheetml/2006/main">
  <c r="D15" i="7" l="1"/>
  <c r="D8" i="7"/>
  <c r="D7" i="7" s="1"/>
  <c r="D6" i="7" s="1"/>
  <c r="E157" i="6" l="1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D144" i="6"/>
  <c r="E143" i="6"/>
  <c r="E142" i="6"/>
  <c r="E141" i="6"/>
  <c r="E140" i="6"/>
  <c r="E139" i="6"/>
  <c r="E138" i="6"/>
  <c r="E137" i="6"/>
  <c r="E136" i="6"/>
  <c r="D136" i="6"/>
  <c r="D135" i="6" s="1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D107" i="6"/>
  <c r="E106" i="6"/>
  <c r="E105" i="6"/>
  <c r="E104" i="6"/>
  <c r="E103" i="6"/>
  <c r="E102" i="6"/>
  <c r="E101" i="6"/>
  <c r="E100" i="6"/>
  <c r="E99" i="6"/>
  <c r="D99" i="6"/>
  <c r="D98" i="6" s="1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D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D51" i="6"/>
  <c r="D50" i="6" s="1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D19" i="6"/>
  <c r="E18" i="6"/>
  <c r="E17" i="6"/>
  <c r="E16" i="6"/>
  <c r="E15" i="6"/>
  <c r="E14" i="6"/>
  <c r="E13" i="6"/>
  <c r="E12" i="6"/>
  <c r="E11" i="6"/>
  <c r="E10" i="6"/>
  <c r="E9" i="6"/>
  <c r="D8" i="6"/>
  <c r="D7" i="6" s="1"/>
  <c r="D6" i="6" l="1"/>
</calcChain>
</file>

<file path=xl/sharedStrings.xml><?xml version="1.0" encoding="utf-8"?>
<sst xmlns="http://schemas.openxmlformats.org/spreadsheetml/2006/main" count="377" uniqueCount="232">
  <si>
    <t>單位：新臺幣元</t>
    <phoneticPr fontId="2" type="noConversion"/>
  </si>
  <si>
    <t>(一)直轄市政府</t>
    <phoneticPr fontId="2" type="noConversion"/>
  </si>
  <si>
    <t>欄寬20</t>
    <phoneticPr fontId="2" type="noConversion"/>
  </si>
  <si>
    <t>列高最少36</t>
    <phoneticPr fontId="2" type="noConversion"/>
  </si>
  <si>
    <t>列高21</t>
    <phoneticPr fontId="2" type="noConversion"/>
  </si>
  <si>
    <t>對直轄市及縣市政府計畫型補助情形表</t>
    <phoneticPr fontId="2" type="noConversion"/>
  </si>
  <si>
    <t>補助金額</t>
    <phoneticPr fontId="2" type="noConversion"/>
  </si>
  <si>
    <t>列高36</t>
    <phoneticPr fontId="2" type="noConversion"/>
  </si>
  <si>
    <t>受補助地方政府名稱</t>
    <phoneticPr fontId="2" type="noConversion"/>
  </si>
  <si>
    <t>欄寬25</t>
    <phoneticPr fontId="2" type="noConversion"/>
  </si>
  <si>
    <t>(二)各縣市政府</t>
    <phoneticPr fontId="2" type="noConversion"/>
  </si>
  <si>
    <t>欄寬25</t>
    <phoneticPr fontId="2" type="noConversion"/>
  </si>
  <si>
    <t>欄寬30</t>
    <phoneticPr fontId="2" type="noConversion"/>
  </si>
  <si>
    <t>新住民發展基金</t>
    <phoneticPr fontId="2" type="noConversion"/>
  </si>
  <si>
    <t>對直轄市及縣市政府計畫型補助情形表</t>
    <phoneticPr fontId="2" type="noConversion"/>
  </si>
  <si>
    <t xml:space="preserve">                112年度</t>
    <phoneticPr fontId="2" type="noConversion"/>
  </si>
  <si>
    <t xml:space="preserve">                112年度</t>
    <phoneticPr fontId="2" type="noConversion"/>
  </si>
  <si>
    <t>補助計畫名稱</t>
    <phoneticPr fontId="2" type="noConversion"/>
  </si>
  <si>
    <t xml:space="preserve">工作計畫/業務計畫  </t>
    <phoneticPr fontId="2" type="noConversion"/>
  </si>
  <si>
    <t>(一)辦理新住民社會安全網絡服務計畫</t>
    <phoneticPr fontId="20" type="noConversion"/>
  </si>
  <si>
    <t>臺北市政府</t>
  </si>
  <si>
    <t>111年度臺北市設籍前新住民社會救助計畫（1114C203）</t>
  </si>
  <si>
    <t>112年度臺北市設籍前新住民社會救助計畫（1124C203）</t>
  </si>
  <si>
    <t>112年度高雄市設籍前新住民遭逢特殊境遇之家庭扶助計畫（1125C222）</t>
  </si>
  <si>
    <t>高雄市112年度新住民人身安全保護計畫（1125C105）</t>
  </si>
  <si>
    <t>新北市政府</t>
  </si>
  <si>
    <t>新北市112年度設籍前新住民遭逢特殊境遇相關福利及扶助計畫（112AC213）</t>
  </si>
  <si>
    <t>桃園市政府</t>
  </si>
  <si>
    <t>112年度新住民人身安全保護計畫（112CC109）</t>
  </si>
  <si>
    <t>桃園市112年度設籍前新住民社會救助計畫（112CC210）</t>
  </si>
  <si>
    <t>桃園市112年度設籍前新住民遭逢特殊境遇相關福利及扶助計畫（112CC214）</t>
  </si>
  <si>
    <t>臺中市政府</t>
  </si>
  <si>
    <t>112年臺中市設籍前新住民社會救助計畫（112SC205）</t>
  </si>
  <si>
    <t>臺南市政府</t>
    <phoneticPr fontId="2" type="noConversion"/>
  </si>
  <si>
    <t>112年臺南市新住民人身安全保護計畫（112UC103）</t>
  </si>
  <si>
    <t>宜蘭縣政府</t>
    <phoneticPr fontId="2" type="noConversion"/>
  </si>
  <si>
    <t>111年度辦理設籍前新住民社會救助計畫（111BC224）</t>
  </si>
  <si>
    <t>112年度宜蘭縣新住民人身安全保護計畫（112BC107）</t>
  </si>
  <si>
    <t>臺東縣政府</t>
    <phoneticPr fontId="2" type="noConversion"/>
  </si>
  <si>
    <t>臺東縣112年新住民家庭暴力服務計畫（112NC110）</t>
  </si>
  <si>
    <t>苗栗縣政府</t>
  </si>
  <si>
    <t>苗栗縣政府112年度設籍前新住民遭逢特殊境遇扶助實施計畫（112EC216）</t>
  </si>
  <si>
    <t>苗栗縣預防性新住民人身安全保護計畫（112EC104）</t>
  </si>
  <si>
    <t>彰化縣政府</t>
  </si>
  <si>
    <t>彰化縣112年度設籍前新住民遭逢特殊境遇家庭扶助實施計畫（112GC217）</t>
  </si>
  <si>
    <t>彰化縣112年度新住民人身安全保護計畫（112GC106）</t>
  </si>
  <si>
    <t>南投縣政府</t>
  </si>
  <si>
    <t>112年度南投縣設籍前新住民社會救助計畫（112HC208）</t>
  </si>
  <si>
    <t>南投縣111年設籍前新住民遭逢特殊境遇相關福利及扶助計畫（111HC218）</t>
  </si>
  <si>
    <t>南投縣112年設籍前新住民遭逢特殊境遇相關福利及扶助計畫（112HC218）</t>
  </si>
  <si>
    <t>雲林縣政府</t>
  </si>
  <si>
    <t>111年度雲林縣新住民人身安全保護計畫（111IC102）</t>
  </si>
  <si>
    <t>112年度雲林縣新住民人身安全保護計畫（112IC102）</t>
  </si>
  <si>
    <t>雲林縣政府</t>
    <phoneticPr fontId="2" type="noConversion"/>
  </si>
  <si>
    <t>追加112年度辦理設籍前新住民遭逢特殊境遇相關福利及扶助計畫（112IC224）</t>
  </si>
  <si>
    <t>雲林縣112年度辦理設籍前新住民遭逢特殊境遇相關福利及扶助計畫（112IC219）</t>
  </si>
  <si>
    <t>嘉義縣政府</t>
    <phoneticPr fontId="2" type="noConversion"/>
  </si>
  <si>
    <t>嘉義縣111年度設籍前新住民社會救助計畫（111JC204）</t>
  </si>
  <si>
    <t>嘉義縣112年度設籍前新住民社會救助計畫（112JC204）</t>
  </si>
  <si>
    <t>嘉義縣112年度設籍前新住民遭逢特殊境遇相關福利及扶助計畫（112JC220）</t>
  </si>
  <si>
    <t>嘉義市政府</t>
    <phoneticPr fontId="2" type="noConversion"/>
  </si>
  <si>
    <t>嘉義市政府</t>
    <phoneticPr fontId="2" type="noConversion"/>
  </si>
  <si>
    <t>設籍前新住民遭逢特殊境遇相關福利及扶助計畫（112TC221）</t>
  </si>
  <si>
    <t>屏東縣政府</t>
  </si>
  <si>
    <t>111年度屏東縣設籍前新住民社會救助計畫（111MC201）</t>
  </si>
  <si>
    <t>111年度屏東縣新住民及其子女人身安全保護計畫（111MC101）</t>
  </si>
  <si>
    <t>112年度屏東縣設籍前新住民社會救助計畫（112MC201）</t>
  </si>
  <si>
    <t>112年度屏東縣新住民及其子女人身安全保護計畫（112MC101）</t>
    <phoneticPr fontId="2" type="noConversion"/>
  </si>
  <si>
    <t>新住民地方稅務法令講座（112MC401）</t>
  </si>
  <si>
    <t>基隆市政府</t>
  </si>
  <si>
    <t>基隆市111年度設籍前新住民遭逢特殊境遇相關福利及扶助計畫（111QC212）</t>
  </si>
  <si>
    <t>基隆市112年度設籍前新住民遭逢特殊境遇相關福利及扶助計畫（112QC212）</t>
  </si>
  <si>
    <t>新竹市政府</t>
  </si>
  <si>
    <t>新竹市111年度新住民人身安全保護計畫（111RC108）</t>
  </si>
  <si>
    <t>新竹市112年度設籍前新住民遭逢特殊境遇扶助計畫（112RC215）</t>
  </si>
  <si>
    <t>新竹市112年度新住民人身安全保護計畫（112RC108）</t>
  </si>
  <si>
    <t>金門縣政府</t>
  </si>
  <si>
    <t>111年度金門縣政府設籍前新住民遭逢特殊境遇家庭扶助計畫（111VC223）</t>
  </si>
  <si>
    <t>112年度金門縣設籍前新住民遭逢特殊境遇家庭扶助計畫（112VC226）</t>
  </si>
  <si>
    <t>(二)辦理新住民家庭成長及子女托育、多元文化計畫</t>
    <phoneticPr fontId="2" type="noConversion"/>
  </si>
  <si>
    <t>2023台灣燈會在台北—新移民燈區（1114D439）</t>
    <phoneticPr fontId="2" type="noConversion"/>
  </si>
  <si>
    <t>高雄市政府</t>
  </si>
  <si>
    <t>「做自己的文化推廣大使-手機行銷攝影術」計畫（1125D324）</t>
  </si>
  <si>
    <t>「新住民家庭樂學班」計畫（1125D325）</t>
  </si>
  <si>
    <t>112年「多元文化．樂活共學」計畫（1125D322）</t>
  </si>
  <si>
    <t>112年新自信!生活增能多元課程計畫（1125D323）</t>
  </si>
  <si>
    <t>高雄市慶祝112年移民節～「雄愛新家人·藝起遊世界」多元文化市集活動計畫（1125D436）</t>
  </si>
  <si>
    <t>新住民「環保生活玩創意」計畫（1125D326）</t>
  </si>
  <si>
    <t>新住民藝起環保健康綠生活計畫（1125D321）</t>
  </si>
  <si>
    <t>「2023異國風華~『新』光閃耀」多元文化交流計畫（1125D411）</t>
  </si>
  <si>
    <t>111年度新住民參加學習課程時子女臨時托育服務（1115D101）</t>
  </si>
  <si>
    <t>112年度新住民參加學習課程時子女臨時托育服務追加計畫（1125D110）</t>
  </si>
  <si>
    <t>2023遠近之間-東南亞影展（1125D431）</t>
  </si>
  <si>
    <t>新住民參加學習課程時子女臨時托育服務（1125D103）</t>
  </si>
  <si>
    <t>112年度新北市國際文教中心多元文化推廣計畫（112AD412）</t>
  </si>
  <si>
    <t>新北市112年度新住民子女臨時托育服務計畫（112AD101）</t>
  </si>
  <si>
    <t>112年度新住民參加職業訓練期間子女托育補助計畫（112CD105）</t>
  </si>
  <si>
    <t>臺中市112年移民節慶祝活動（112SD429）</t>
  </si>
  <si>
    <t>臺中市112年新住民育兒知能輔導班（112SD307）</t>
  </si>
  <si>
    <t>臺中市112年新住民幸福有你(杏福有梨)食農教育班（112SD313）</t>
  </si>
  <si>
    <t>臺中市112年新住民通譯人員基礎概念班（112SD315）</t>
  </si>
  <si>
    <t>臺中市112年新住民溫故知新探索主題班（112SD308）</t>
  </si>
  <si>
    <t>臺中市112年新住民機車考照輔導班（112SD316）</t>
  </si>
  <si>
    <t>111年度新住民參加學習課程及宣導時子女臨時托育服務計畫（111SD103）</t>
  </si>
  <si>
    <t>112年度新住民參加學習課程及宣導時子女臨時托育服務計畫（112SD102）</t>
  </si>
  <si>
    <t>臺南市政府</t>
  </si>
  <si>
    <t>台灣燈會X臺南400年「2024臺灣燈會在台南新住民燈區」（112UD440）</t>
  </si>
  <si>
    <t>臺南市112年新住民課程子女臨時托育計畫（112UD107）</t>
  </si>
  <si>
    <t>宜蘭縣112年國際移民嘉年華-新手相連、宜起向前（112BD435）</t>
  </si>
  <si>
    <t>新竹縣政府</t>
  </si>
  <si>
    <t>2023新竹縣國際移民日嘉年華會活動（112DD427）</t>
  </si>
  <si>
    <t>112年新住民社會住宅包租代管多國語言宣導（112ED410）</t>
    <phoneticPr fontId="2" type="noConversion"/>
  </si>
  <si>
    <t>苗栗縣112年度新住民成教班子女托育服務計畫（112ED106）</t>
  </si>
  <si>
    <t>「2023遇見幸福-熊愛南投新故鄉」移民節健行及多元文化慶祝活動（112HD401）</t>
  </si>
  <si>
    <t>遇見「梅」好~新住民的美麗新世界（112HD302）</t>
  </si>
  <si>
    <t>雲林縣新住民專題製作託播案（112ID409）</t>
    <phoneticPr fontId="2" type="noConversion"/>
  </si>
  <si>
    <t>嘉義縣政府</t>
  </si>
  <si>
    <t>嘉義縣112年度新住民其子女臨時托育服務計畫（112JD109）</t>
  </si>
  <si>
    <t>111年屏東縣新住民創意市集（111MD406）</t>
  </si>
  <si>
    <t>112年屏東縣新住民創意市集（112MD402）</t>
  </si>
  <si>
    <t>2023年當我們聚在一起×玩轉世界-移民節計畫-移民節計畫（112MD434）</t>
  </si>
  <si>
    <t>東南亞青春影展（111MD417）</t>
  </si>
  <si>
    <t>屏東縣新住民專業導覽解說人員培訓課程（111MD345）</t>
  </si>
  <si>
    <t>臺東縣政府</t>
  </si>
  <si>
    <t>臺東縣112年度成人基本教育研習班子女臨時托育服務實施計畫（112ND108）</t>
  </si>
  <si>
    <t>臺東縣112年度移民節暨國際移民日活動（112ND432）</t>
  </si>
  <si>
    <t>澎湖縣政府</t>
  </si>
  <si>
    <t>澎湖縣112年度移民節暨多元文化推廣活動計畫（112PD441）</t>
  </si>
  <si>
    <t>嘉義市政府</t>
  </si>
  <si>
    <t>112年度移民節暨國際移民日系列活動（112TD428）</t>
  </si>
  <si>
    <t>嘉義市112年新住民識字班幼兒托育計畫（112TD104）</t>
  </si>
  <si>
    <t>112年金門縣移民節活動計畫（112VD430）</t>
  </si>
  <si>
    <t>(三)辦理家庭服務中心計畫</t>
  </si>
  <si>
    <t>112年度臺北市新移民婦女暨家庭服務中心（1124E101）</t>
  </si>
  <si>
    <t>112年度高雄市新住民家庭服務中心實施計畫（1125E105）</t>
  </si>
  <si>
    <t>新北市政府</t>
    <phoneticPr fontId="2" type="noConversion"/>
  </si>
  <si>
    <t>新北市112年度新住民家庭服務中心計畫（112AE102）</t>
  </si>
  <si>
    <t>桃園市政府</t>
    <phoneticPr fontId="2" type="noConversion"/>
  </si>
  <si>
    <t>桃園市111年新住民家庭服務中心計畫（111CE107）</t>
  </si>
  <si>
    <t>桃園市112年度新住民家庭服務中心服務計畫（112CE107）</t>
  </si>
  <si>
    <t>臺中市政府</t>
    <phoneticPr fontId="2" type="noConversion"/>
  </si>
  <si>
    <t>112年度臺中市婦女及新住民家庭服務中心實施計畫（112SE103）</t>
  </si>
  <si>
    <t>112年度臺南市新住民家庭服務中心計畫（112UE104）</t>
  </si>
  <si>
    <t>宜蘭縣政府</t>
  </si>
  <si>
    <t>112年度新住民家庭服務中心實施計畫（112BE117）</t>
  </si>
  <si>
    <t>112年度新竹縣新住民家庭服務中心計畫（112DE108）</t>
  </si>
  <si>
    <t>苗栗縣111年度新住民家庭服務中心實施計畫（111EE110）</t>
  </si>
  <si>
    <t>苗栗縣112年度新住民家庭服務中心實施計畫（112EE110）</t>
  </si>
  <si>
    <t>111年彰化縣新住民家庭服務中心服務計畫（111GE111）</t>
  </si>
  <si>
    <t>112年彰化縣新住民家庭服務中心服務計畫（112GE111）</t>
  </si>
  <si>
    <t>南投縣111年度新住民家庭服務中心計畫（111HE112）</t>
  </si>
  <si>
    <t>南投縣112年度新住民家庭服務中心計畫（112HE112）</t>
  </si>
  <si>
    <t>111年度雲林縣新住民家庭服務中心實施計畫（111IE113）</t>
  </si>
  <si>
    <t>112年度雲林縣新住民家庭服務中心實施計畫（112IE113）</t>
  </si>
  <si>
    <t>111年度嘉義縣新住民家庭服務中心計畫（111JE114）</t>
  </si>
  <si>
    <t>112年度嘉義縣新住民家庭服務中心（112JE114）</t>
  </si>
  <si>
    <t>111年度設置新住民家庭服務中心計畫（111ME116）</t>
  </si>
  <si>
    <t>112年度設置新住民家庭服務中心計畫（112ME116）</t>
  </si>
  <si>
    <t>111年度臺東縣新住民家庭服務中心計畫（111NE119）</t>
  </si>
  <si>
    <t>112年度臺東縣新住民家庭服務中心計畫（112NE119）</t>
  </si>
  <si>
    <t>花蓮縣政府</t>
  </si>
  <si>
    <t>112年花蓮縣新住民家庭服務中心實施計畫（112OE118）</t>
  </si>
  <si>
    <t>澎湖縣112年辦理新住民家庭服務中心計畫（112PE120）</t>
  </si>
  <si>
    <t>111年度國際(新住民)家庭服務中心實施計畫（111QE106）</t>
  </si>
  <si>
    <t>112年度國際(新住民)家庭服務中心實施計畫（112QE106）</t>
  </si>
  <si>
    <t>新竹市111年度新住民家庭服務中心實施計畫（111RE109）</t>
  </si>
  <si>
    <t>新竹市112年度新住民家庭服務中心實施計畫（112RE109）</t>
  </si>
  <si>
    <t>嘉義市設置新住民家庭服務中心（111TE115）</t>
  </si>
  <si>
    <t>嘉義市設置新住民家庭服務中心（112TE115）</t>
  </si>
  <si>
    <t>112年度新住民家庭服務中心實施計畫（112VE121）</t>
  </si>
  <si>
    <t>連江縣政府</t>
  </si>
  <si>
    <t>111年連江縣新住民家庭服務中心計畫（111WE122）</t>
  </si>
  <si>
    <t>112年連江縣新住民家庭服務中心計畫（112WE122）</t>
  </si>
  <si>
    <t>(四)辦理新住民創新服務、人才培力及活化產業發展計畫</t>
    <phoneticPr fontId="20" type="noConversion"/>
  </si>
  <si>
    <t>高雄市政府</t>
    <phoneticPr fontId="2" type="noConversion"/>
  </si>
  <si>
    <t>「用『新』看見希望~『原』民部落文化行腳」計畫（1125F508）</t>
  </si>
  <si>
    <t>新住民生育保健通譯員服務計畫（1125F112）</t>
  </si>
  <si>
    <t>新住民生育保健通譯員服務計畫（112AF116）</t>
  </si>
  <si>
    <t>新住民生育保健通譯員服務計畫（111CF116）</t>
  </si>
  <si>
    <t>新住民生育保健通譯員服務計畫（112CF113）</t>
  </si>
  <si>
    <t>新住民保健通譯員服務計畫（112SF109）</t>
  </si>
  <si>
    <t>112年新住民健康促進及生育保健通譯員服務暨培訓計畫（112UF115）</t>
  </si>
  <si>
    <t>112年新住民生育保健通譯員服務及培訓計畫（112BF114）</t>
  </si>
  <si>
    <t>彰化縣政府</t>
    <phoneticPr fontId="2" type="noConversion"/>
  </si>
  <si>
    <t>新住民生育保健通譯員服務計畫（112GF111）</t>
  </si>
  <si>
    <t>南投縣政府</t>
    <phoneticPr fontId="2" type="noConversion"/>
  </si>
  <si>
    <t>111年南投縣新住民生育保健通譯員服務計畫（111HF106）</t>
  </si>
  <si>
    <t>112年南投縣新住民生育保健通譯員服務計畫（112HF106）</t>
  </si>
  <si>
    <t>新住民生育保健通譯員服務計畫（111IF108）</t>
  </si>
  <si>
    <t>新住民生育保健通譯員服務計畫（112IF110）</t>
  </si>
  <si>
    <t>112年度新住民生育保健通譯員服務計畫（112JF119）</t>
  </si>
  <si>
    <t>屏東縣政府</t>
    <phoneticPr fontId="2" type="noConversion"/>
  </si>
  <si>
    <t>112年度新住民生育保健通譯員服務計畫（112MF107）</t>
  </si>
  <si>
    <t>澎湖縣政府</t>
    <phoneticPr fontId="2" type="noConversion"/>
  </si>
  <si>
    <t>112年度新住民生育保健通譯員服務計畫（112PF104）</t>
  </si>
  <si>
    <t>基隆市政府</t>
    <phoneticPr fontId="2" type="noConversion"/>
  </si>
  <si>
    <t>新住民生育保健通譯員服務計畫（112QF105）</t>
  </si>
  <si>
    <t>新住民生育保健通譯員培訓計畫（112QF117）</t>
  </si>
  <si>
    <t>新竹市政府</t>
    <phoneticPr fontId="2" type="noConversion"/>
  </si>
  <si>
    <t>112年新住民生育保健通譯員服務及培訓計畫（112RF120）</t>
  </si>
  <si>
    <t>嘉義市新住民生育保健通譯員服務計畫（112TF108）</t>
  </si>
  <si>
    <t>欄寬30</t>
    <phoneticPr fontId="2" type="noConversion"/>
  </si>
  <si>
    <t>移民署</t>
    <phoneticPr fontId="2" type="noConversion"/>
  </si>
  <si>
    <t>單位：新臺幣元</t>
    <phoneticPr fontId="2" type="noConversion"/>
  </si>
  <si>
    <t>受補助地方政府名稱</t>
    <phoneticPr fontId="2" type="noConversion"/>
  </si>
  <si>
    <t>補助計畫名稱</t>
    <phoneticPr fontId="2" type="noConversion"/>
  </si>
  <si>
    <t xml:space="preserve">工作計畫/業務計畫  </t>
    <phoneticPr fontId="2" type="noConversion"/>
  </si>
  <si>
    <t>補助金額</t>
    <phoneticPr fontId="2" type="noConversion"/>
  </si>
  <si>
    <t>列高36</t>
    <phoneticPr fontId="2" type="noConversion"/>
  </si>
  <si>
    <t>移民署</t>
  </si>
  <si>
    <t>一、入出國及移民管理業務</t>
  </si>
  <si>
    <t/>
  </si>
  <si>
    <t>入出國及移民管理業務</t>
  </si>
  <si>
    <t>(一)直轄市政府</t>
  </si>
  <si>
    <t>新住民生活適應輔導事宜</t>
  </si>
  <si>
    <t>(二)各縣市政府</t>
    <phoneticPr fontId="2" type="noConversion"/>
  </si>
  <si>
    <t>臺北市政府</t>
    <phoneticPr fontId="2" type="noConversion"/>
  </si>
  <si>
    <t>桃園市政府</t>
    <phoneticPr fontId="2" type="noConversion"/>
  </si>
  <si>
    <t>臺中市政府</t>
    <phoneticPr fontId="2" type="noConversion"/>
  </si>
  <si>
    <t>苗栗縣政府</t>
    <phoneticPr fontId="2" type="noConversion"/>
  </si>
  <si>
    <t>苗栗縣政府</t>
    <phoneticPr fontId="2" type="noConversion"/>
  </si>
  <si>
    <t>新竹市政府</t>
    <phoneticPr fontId="2" type="noConversion"/>
  </si>
  <si>
    <t>金門縣政府</t>
    <phoneticPr fontId="2" type="noConversion"/>
  </si>
  <si>
    <t>高雄市政府</t>
    <phoneticPr fontId="2" type="noConversion"/>
  </si>
  <si>
    <t>高雄市政府</t>
    <phoneticPr fontId="2" type="noConversion"/>
  </si>
  <si>
    <t>新竹縣政府</t>
    <phoneticPr fontId="2" type="noConversion"/>
  </si>
  <si>
    <t>臺東縣政府</t>
    <phoneticPr fontId="2" type="noConversion"/>
  </si>
  <si>
    <t>新竹縣政府</t>
    <phoneticPr fontId="2" type="noConversion"/>
  </si>
  <si>
    <t>彰化縣政府</t>
    <phoneticPr fontId="2" type="noConversion"/>
  </si>
  <si>
    <t>花蓮縣政府</t>
    <phoneticPr fontId="2" type="noConversion"/>
  </si>
  <si>
    <t>連江縣政府</t>
    <phoneticPr fontId="2" type="noConversion"/>
  </si>
  <si>
    <t>(一)直轄市政府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</si>
</sst>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_-* #,##0_-;\-* #,##0_-;_-* &quot;-&quot;??_-;_-@_-"/>
  </numFmts>
  <fonts count="23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Helv"/>
      <family val="2"/>
    </font>
    <font>
      <sz val="8"/>
      <name val="標楷體"/>
      <family val="4"/>
      <charset val="136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"/>
      <color indexed="8"/>
      <name val="Arial"/>
      <family val="2"/>
    </font>
    <font>
      <b/>
      <u/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/>
    <xf numFmtId="0" fontId="5" fillId="0" borderId="0"/>
    <xf numFmtId="0" fontId="3" fillId="0" borderId="0">
      <alignment vertical="center"/>
    </xf>
    <xf numFmtId="0" fontId="3" fillId="0" borderId="0"/>
    <xf numFmtId="43" fontId="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</cellStyleXfs>
  <cellXfs count="62">
    <xf numFmtId="0" fontId="0" fillId="0" borderId="0" xfId="0">
      <alignment vertical="center"/>
    </xf>
    <xf numFmtId="49" fontId="4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vertical="top" wrapText="1"/>
    </xf>
    <xf numFmtId="176" fontId="8" fillId="0" borderId="2" xfId="0" applyNumberFormat="1" applyFont="1" applyFill="1" applyBorder="1" applyAlignment="1">
      <alignment horizontal="right" vertical="top" wrapText="1"/>
    </xf>
    <xf numFmtId="49" fontId="9" fillId="0" borderId="4" xfId="0" applyNumberFormat="1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top" wrapText="1" indent="1"/>
    </xf>
    <xf numFmtId="0" fontId="5" fillId="0" borderId="2" xfId="4" applyFont="1" applyFill="1" applyBorder="1" applyAlignment="1">
      <alignment vertical="top" wrapText="1"/>
    </xf>
    <xf numFmtId="0" fontId="5" fillId="0" borderId="2" xfId="4" applyFont="1" applyFill="1" applyBorder="1" applyAlignment="1">
      <alignment horizontal="left" vertical="top" wrapText="1" indent="2"/>
    </xf>
    <xf numFmtId="0" fontId="5" fillId="0" borderId="3" xfId="4" applyFont="1" applyFill="1" applyBorder="1" applyAlignment="1">
      <alignment vertical="top" wrapText="1"/>
    </xf>
    <xf numFmtId="177" fontId="10" fillId="0" borderId="2" xfId="5" applyNumberFormat="1" applyFont="1" applyFill="1" applyBorder="1" applyAlignment="1">
      <alignment vertical="top"/>
    </xf>
    <xf numFmtId="177" fontId="10" fillId="0" borderId="2" xfId="8" applyNumberFormat="1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top"/>
    </xf>
    <xf numFmtId="0" fontId="5" fillId="0" borderId="2" xfId="4" applyFont="1" applyFill="1" applyBorder="1" applyAlignment="1">
      <alignment wrapText="1"/>
    </xf>
    <xf numFmtId="0" fontId="5" fillId="0" borderId="3" xfId="4" applyFont="1" applyFill="1" applyBorder="1" applyAlignment="1">
      <alignment wrapText="1"/>
    </xf>
    <xf numFmtId="0" fontId="5" fillId="0" borderId="3" xfId="4" applyFont="1" applyFill="1" applyBorder="1" applyAlignment="1">
      <alignment horizontal="left" vertical="top" wrapText="1" indent="2"/>
    </xf>
    <xf numFmtId="49" fontId="5" fillId="0" borderId="2" xfId="0" applyNumberFormat="1" applyFont="1" applyFill="1" applyBorder="1" applyAlignment="1">
      <alignment vertical="top" wrapText="1"/>
    </xf>
    <xf numFmtId="0" fontId="4" fillId="0" borderId="0" xfId="4" applyFont="1" applyFill="1"/>
    <xf numFmtId="49" fontId="7" fillId="0" borderId="0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49" fontId="14" fillId="2" borderId="6" xfId="0" applyNumberFormat="1" applyFont="1" applyFill="1" applyBorder="1" applyAlignment="1">
      <alignment horizontal="left" vertical="center" wrapText="1"/>
    </xf>
    <xf numFmtId="177" fontId="10" fillId="2" borderId="6" xfId="5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176" fontId="10" fillId="0" borderId="3" xfId="4" applyNumberFormat="1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15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1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1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vertical="top" wrapText="1"/>
    </xf>
    <xf numFmtId="0" fontId="19" fillId="0" borderId="2" xfId="11" applyFont="1" applyBorder="1" applyAlignment="1">
      <alignment horizontal="left" vertical="center" wrapText="1"/>
    </xf>
    <xf numFmtId="0" fontId="4" fillId="0" borderId="0" xfId="4" applyFont="1"/>
    <xf numFmtId="49" fontId="9" fillId="0" borderId="2" xfId="0" applyNumberFormat="1" applyFont="1" applyBorder="1" applyAlignment="1">
      <alignment vertical="top" wrapText="1"/>
    </xf>
    <xf numFmtId="49" fontId="9" fillId="0" borderId="4" xfId="0" applyNumberFormat="1" applyFont="1" applyBorder="1" applyAlignment="1">
      <alignment vertical="top" wrapText="1"/>
    </xf>
    <xf numFmtId="176" fontId="8" fillId="0" borderId="2" xfId="0" applyNumberFormat="1" applyFont="1" applyBorder="1" applyAlignment="1">
      <alignment horizontal="right" vertical="top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vertical="top" wrapText="1"/>
    </xf>
    <xf numFmtId="0" fontId="5" fillId="0" borderId="2" xfId="4" applyFont="1" applyFill="1" applyBorder="1" applyAlignment="1">
      <alignment horizontal="justify" vertical="top" wrapText="1"/>
    </xf>
    <xf numFmtId="0" fontId="5" fillId="0" borderId="3" xfId="4" applyFont="1" applyFill="1" applyBorder="1" applyAlignment="1">
      <alignment horizontal="justify" vertical="top" wrapText="1"/>
    </xf>
    <xf numFmtId="0" fontId="5" fillId="0" borderId="3" xfId="4" applyFont="1" applyFill="1" applyBorder="1" applyAlignment="1">
      <alignment horizontal="left" vertical="top" wrapText="1" indent="1"/>
    </xf>
    <xf numFmtId="177" fontId="10" fillId="0" borderId="3" xfId="5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21" fillId="0" borderId="7" xfId="0" applyNumberFormat="1" applyFont="1" applyBorder="1" applyAlignment="1">
      <alignment horizontal="justify" vertical="top" wrapText="1"/>
    </xf>
    <xf numFmtId="0" fontId="22" fillId="0" borderId="7" xfId="0" applyFont="1" applyBorder="1" applyAlignment="1">
      <alignment horizontal="justify" vertical="top" wrapText="1"/>
    </xf>
    <xf numFmtId="0" fontId="5" fillId="0" borderId="6" xfId="4" applyFont="1" applyFill="1" applyBorder="1" applyAlignment="1">
      <alignment horizontal="left" vertical="top" wrapText="1" indent="1"/>
    </xf>
  </cellXfs>
  <cellStyles count="12">
    <cellStyle name="一般" xfId="0" builtinId="0"/>
    <cellStyle name="一般 2" xfId="1"/>
    <cellStyle name="一般 2 2" xfId="2"/>
    <cellStyle name="一般 2 3" xfId="11"/>
    <cellStyle name="一般 2 4" xfId="3"/>
    <cellStyle name="一般 3" xfId="4"/>
    <cellStyle name="千分位 2" xfId="5"/>
    <cellStyle name="千分位 2 2" xfId="6"/>
    <cellStyle name="千分位 2 2 2 2" xfId="7"/>
    <cellStyle name="千分位 3" xfId="8"/>
    <cellStyle name="百分比 2" xfId="9"/>
    <cellStyle name="樣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view="pageBreakPreview" topLeftCell="A7" zoomScaleNormal="100" zoomScaleSheetLayoutView="100" workbookViewId="0">
      <selection activeCell="B11" sqref="B11"/>
    </sheetView>
  </sheetViews>
  <sheetFormatPr defaultColWidth="9" defaultRowHeight="21.9" customHeight="1"/>
  <cols>
    <col min="1" max="1" width="25.77734375" style="3" customWidth="1"/>
    <col min="2" max="2" width="30.77734375" style="5" customWidth="1"/>
    <col min="3" max="3" width="20.77734375" style="3" customWidth="1"/>
    <col min="4" max="4" width="20.77734375" style="4" customWidth="1"/>
    <col min="5" max="6" width="20.77734375" style="2" customWidth="1"/>
    <col min="7" max="16384" width="9" style="2"/>
  </cols>
  <sheetData>
    <row r="1" spans="1:6" ht="19.8">
      <c r="A1" s="27" t="s">
        <v>9</v>
      </c>
      <c r="B1" s="27" t="s">
        <v>201</v>
      </c>
      <c r="C1" s="27" t="s">
        <v>2</v>
      </c>
      <c r="D1" s="27" t="s">
        <v>2</v>
      </c>
      <c r="F1" s="21"/>
    </row>
    <row r="2" spans="1:6" s="1" customFormat="1" ht="22.2">
      <c r="A2" s="53" t="s">
        <v>202</v>
      </c>
      <c r="B2" s="53"/>
      <c r="C2" s="53"/>
      <c r="D2" s="53"/>
      <c r="F2" s="28" t="s">
        <v>4</v>
      </c>
    </row>
    <row r="3" spans="1:6" s="1" customFormat="1" ht="22.2">
      <c r="A3" s="54" t="s">
        <v>5</v>
      </c>
      <c r="B3" s="54"/>
      <c r="C3" s="54"/>
      <c r="D3" s="54"/>
      <c r="F3" s="28" t="s">
        <v>4</v>
      </c>
    </row>
    <row r="4" spans="1:6" s="1" customFormat="1" ht="21" customHeight="1">
      <c r="A4" s="19"/>
      <c r="B4" s="55" t="s">
        <v>15</v>
      </c>
      <c r="C4" s="55"/>
      <c r="D4" s="29" t="s">
        <v>203</v>
      </c>
      <c r="F4" s="28" t="s">
        <v>4</v>
      </c>
    </row>
    <row r="5" spans="1:6" ht="36" customHeight="1">
      <c r="A5" s="47" t="s">
        <v>204</v>
      </c>
      <c r="B5" s="47" t="s">
        <v>205</v>
      </c>
      <c r="C5" s="47" t="s">
        <v>206</v>
      </c>
      <c r="D5" s="20" t="s">
        <v>207</v>
      </c>
      <c r="F5" s="28" t="s">
        <v>208</v>
      </c>
    </row>
    <row r="6" spans="1:6" s="1" customFormat="1" ht="36" customHeight="1">
      <c r="A6" s="22" t="s">
        <v>209</v>
      </c>
      <c r="B6" s="6"/>
      <c r="C6" s="6"/>
      <c r="D6" s="23">
        <f>D7</f>
        <v>1396000</v>
      </c>
      <c r="E6" s="25"/>
      <c r="F6" s="28" t="s">
        <v>3</v>
      </c>
    </row>
    <row r="7" spans="1:6" s="1" customFormat="1" ht="36" customHeight="1">
      <c r="A7" s="24" t="s">
        <v>210</v>
      </c>
      <c r="B7" s="17" t="s">
        <v>211</v>
      </c>
      <c r="C7" s="17" t="s">
        <v>212</v>
      </c>
      <c r="D7" s="11">
        <f>D8+D15</f>
        <v>1396000</v>
      </c>
    </row>
    <row r="8" spans="1:6" s="1" customFormat="1" ht="36" customHeight="1">
      <c r="A8" s="7" t="s">
        <v>213</v>
      </c>
      <c r="B8" s="8" t="s">
        <v>211</v>
      </c>
      <c r="C8" s="8"/>
      <c r="D8" s="11">
        <f>SUM(D9:D14)</f>
        <v>743000</v>
      </c>
    </row>
    <row r="9" spans="1:6" s="18" customFormat="1" ht="36" customHeight="1">
      <c r="A9" s="9" t="s">
        <v>25</v>
      </c>
      <c r="B9" s="8" t="s">
        <v>214</v>
      </c>
      <c r="C9" s="14"/>
      <c r="D9" s="12">
        <v>183000</v>
      </c>
    </row>
    <row r="10" spans="1:6" s="18" customFormat="1" ht="36" customHeight="1">
      <c r="A10" s="9" t="s">
        <v>20</v>
      </c>
      <c r="B10" s="8" t="s">
        <v>214</v>
      </c>
      <c r="C10" s="14"/>
      <c r="D10" s="12">
        <v>110000</v>
      </c>
    </row>
    <row r="11" spans="1:6" s="18" customFormat="1" ht="36" customHeight="1">
      <c r="A11" s="9" t="s">
        <v>27</v>
      </c>
      <c r="B11" s="8" t="s">
        <v>214</v>
      </c>
      <c r="C11" s="14"/>
      <c r="D11" s="12">
        <v>115000</v>
      </c>
    </row>
    <row r="12" spans="1:6" s="18" customFormat="1" ht="36" customHeight="1">
      <c r="A12" s="9" t="s">
        <v>31</v>
      </c>
      <c r="B12" s="8" t="s">
        <v>214</v>
      </c>
      <c r="C12" s="14"/>
      <c r="D12" s="12">
        <v>121000</v>
      </c>
    </row>
    <row r="13" spans="1:6" ht="36" customHeight="1">
      <c r="A13" s="9" t="s">
        <v>105</v>
      </c>
      <c r="B13" s="8" t="s">
        <v>214</v>
      </c>
      <c r="C13" s="14"/>
      <c r="D13" s="12">
        <v>91000</v>
      </c>
    </row>
    <row r="14" spans="1:6" ht="36" customHeight="1">
      <c r="A14" s="9" t="s">
        <v>81</v>
      </c>
      <c r="B14" s="8" t="s">
        <v>214</v>
      </c>
      <c r="C14" s="14"/>
      <c r="D14" s="12">
        <v>123000</v>
      </c>
    </row>
    <row r="15" spans="1:6" ht="36" customHeight="1">
      <c r="A15" s="24" t="s">
        <v>215</v>
      </c>
      <c r="B15" s="17" t="s">
        <v>211</v>
      </c>
      <c r="C15" s="17"/>
      <c r="D15" s="11">
        <f>SUM(D16:D31)</f>
        <v>653000</v>
      </c>
    </row>
    <row r="16" spans="1:6" ht="36" customHeight="1">
      <c r="A16" s="9" t="s">
        <v>143</v>
      </c>
      <c r="B16" s="8" t="s">
        <v>214</v>
      </c>
      <c r="C16" s="14"/>
      <c r="D16" s="13">
        <v>41000</v>
      </c>
    </row>
    <row r="17" spans="1:4" ht="36" customHeight="1">
      <c r="A17" s="9" t="s">
        <v>109</v>
      </c>
      <c r="B17" s="8" t="s">
        <v>214</v>
      </c>
      <c r="C17" s="14"/>
      <c r="D17" s="13">
        <v>48000</v>
      </c>
    </row>
    <row r="18" spans="1:4" ht="36" customHeight="1">
      <c r="A18" s="9" t="s">
        <v>40</v>
      </c>
      <c r="B18" s="8" t="s">
        <v>214</v>
      </c>
      <c r="C18" s="14"/>
      <c r="D18" s="13">
        <v>48000</v>
      </c>
    </row>
    <row r="19" spans="1:4" ht="36" customHeight="1">
      <c r="A19" s="9" t="s">
        <v>43</v>
      </c>
      <c r="B19" s="8" t="s">
        <v>214</v>
      </c>
      <c r="C19" s="14"/>
      <c r="D19" s="13">
        <v>66000</v>
      </c>
    </row>
    <row r="20" spans="1:4" ht="36" customHeight="1">
      <c r="A20" s="9" t="s">
        <v>46</v>
      </c>
      <c r="B20" s="8" t="s">
        <v>214</v>
      </c>
      <c r="C20" s="8"/>
      <c r="D20" s="13">
        <v>47000</v>
      </c>
    </row>
    <row r="21" spans="1:4" ht="36" customHeight="1">
      <c r="A21" s="9" t="s">
        <v>50</v>
      </c>
      <c r="B21" s="8" t="s">
        <v>214</v>
      </c>
      <c r="C21" s="14"/>
      <c r="D21" s="13">
        <v>52000</v>
      </c>
    </row>
    <row r="22" spans="1:4" ht="36" customHeight="1">
      <c r="A22" s="9" t="s">
        <v>116</v>
      </c>
      <c r="B22" s="8" t="s">
        <v>214</v>
      </c>
      <c r="C22" s="14"/>
      <c r="D22" s="13">
        <v>48000</v>
      </c>
    </row>
    <row r="23" spans="1:4" ht="36" customHeight="1">
      <c r="A23" s="9" t="s">
        <v>63</v>
      </c>
      <c r="B23" s="8" t="s">
        <v>214</v>
      </c>
      <c r="C23" s="14"/>
      <c r="D23" s="13">
        <v>64000</v>
      </c>
    </row>
    <row r="24" spans="1:4" ht="36" customHeight="1">
      <c r="A24" s="9" t="s">
        <v>123</v>
      </c>
      <c r="B24" s="8" t="s">
        <v>214</v>
      </c>
      <c r="C24" s="14"/>
      <c r="D24" s="13">
        <v>22000</v>
      </c>
    </row>
    <row r="25" spans="1:4" ht="36" customHeight="1">
      <c r="A25" s="9" t="s">
        <v>160</v>
      </c>
      <c r="B25" s="8" t="s">
        <v>214</v>
      </c>
      <c r="C25" s="14"/>
      <c r="D25" s="13">
        <v>40000</v>
      </c>
    </row>
    <row r="26" spans="1:4" ht="36" customHeight="1">
      <c r="A26" s="16" t="s">
        <v>126</v>
      </c>
      <c r="B26" s="10" t="s">
        <v>214</v>
      </c>
      <c r="C26" s="15"/>
      <c r="D26" s="26">
        <v>21000</v>
      </c>
    </row>
    <row r="27" spans="1:4" ht="36" customHeight="1">
      <c r="A27" s="9" t="s">
        <v>69</v>
      </c>
      <c r="B27" s="8" t="s">
        <v>214</v>
      </c>
      <c r="C27" s="14"/>
      <c r="D27" s="13">
        <v>47000</v>
      </c>
    </row>
    <row r="28" spans="1:4" ht="36" customHeight="1">
      <c r="A28" s="9" t="s">
        <v>72</v>
      </c>
      <c r="B28" s="8" t="s">
        <v>214</v>
      </c>
      <c r="C28" s="14"/>
      <c r="D28" s="13">
        <v>49000</v>
      </c>
    </row>
    <row r="29" spans="1:4" ht="36" customHeight="1">
      <c r="A29" s="9" t="s">
        <v>128</v>
      </c>
      <c r="B29" s="8" t="s">
        <v>214</v>
      </c>
      <c r="C29" s="14"/>
      <c r="D29" s="13">
        <v>23000</v>
      </c>
    </row>
    <row r="30" spans="1:4" ht="36" customHeight="1">
      <c r="A30" s="9" t="s">
        <v>76</v>
      </c>
      <c r="B30" s="8" t="s">
        <v>214</v>
      </c>
      <c r="C30" s="14"/>
      <c r="D30" s="13">
        <v>22000</v>
      </c>
    </row>
    <row r="31" spans="1:4" ht="36" customHeight="1">
      <c r="A31" s="16" t="s">
        <v>170</v>
      </c>
      <c r="B31" s="10" t="s">
        <v>214</v>
      </c>
      <c r="C31" s="15"/>
      <c r="D31" s="26">
        <v>15000</v>
      </c>
    </row>
    <row r="32" spans="1:4" ht="27" customHeight="1">
      <c r="B32" s="48"/>
    </row>
    <row r="33" spans="2:2" ht="27" customHeight="1">
      <c r="B33" s="3"/>
    </row>
    <row r="34" spans="2:2" ht="27" customHeight="1">
      <c r="B34" s="3"/>
    </row>
    <row r="35" spans="2:2" ht="27" customHeight="1">
      <c r="B35" s="3"/>
    </row>
    <row r="36" spans="2:2" ht="27" customHeight="1">
      <c r="B36" s="3"/>
    </row>
    <row r="37" spans="2:2" ht="27" customHeight="1">
      <c r="B37" s="3"/>
    </row>
    <row r="38" spans="2:2" ht="27" customHeight="1"/>
    <row r="39" spans="2:2" ht="27" customHeight="1"/>
    <row r="40" spans="2:2" ht="27" customHeight="1"/>
    <row r="41" spans="2:2" ht="27" customHeight="1"/>
    <row r="42" spans="2:2" ht="27" customHeight="1"/>
    <row r="43" spans="2:2" ht="27" customHeight="1"/>
    <row r="44" spans="2:2" ht="27" customHeight="1"/>
    <row r="45" spans="2:2" ht="27" customHeight="1"/>
    <row r="46" spans="2:2" ht="27" customHeight="1"/>
    <row r="47" spans="2:2" ht="27" customHeight="1"/>
    <row r="48" spans="2:2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</sheetData>
  <mergeCells count="3">
    <mergeCell ref="A2:D2"/>
    <mergeCell ref="A3:D3"/>
    <mergeCell ref="B4:C4"/>
  </mergeCells>
  <phoneticPr fontId="18" type="noConversion"/>
  <printOptions horizontalCentered="1"/>
  <pageMargins left="0.59055118110236227" right="0.59055118110236227" top="0.59055118110236227" bottom="0.53" header="0.31496062992125984" footer="0.19685039370078741"/>
  <pageSetup paperSize="9" scale="91" fitToHeight="100" pageOrder="overThenDown" orientation="portrait" useFirstPageNumber="1" r:id="rId1"/>
  <headerFooter>
    <oddHeader>&amp;R&amp;"標楷體,標準"&amp;16附表</oddHeader>
    <oddFooter>&amp;C&amp;"標楷體,標準"&amp;16&amp;P</oddFooter>
  </headerFooter>
  <rowBreaks count="1" manualBreakCount="1">
    <brk id="1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5"/>
  <sheetViews>
    <sheetView tabSelected="1" view="pageBreakPreview" topLeftCell="A46" zoomScaleNormal="100" zoomScaleSheetLayoutView="100" workbookViewId="0">
      <selection activeCell="C54" sqref="C54"/>
    </sheetView>
  </sheetViews>
  <sheetFormatPr defaultColWidth="9" defaultRowHeight="22.2" customHeight="1"/>
  <cols>
    <col min="1" max="1" width="25.77734375" style="44" customWidth="1"/>
    <col min="2" max="2" width="30.77734375" style="45" customWidth="1"/>
    <col min="3" max="3" width="20.77734375" style="44" customWidth="1"/>
    <col min="4" max="4" width="20.77734375" style="46" customWidth="1"/>
    <col min="5" max="5" width="10.77734375" style="31" customWidth="1"/>
    <col min="6" max="6" width="20.77734375" style="31" customWidth="1"/>
    <col min="7" max="16384" width="9" style="31"/>
  </cols>
  <sheetData>
    <row r="1" spans="1:6" ht="19.8">
      <c r="A1" s="30" t="s">
        <v>11</v>
      </c>
      <c r="B1" s="30" t="s">
        <v>12</v>
      </c>
      <c r="C1" s="30" t="s">
        <v>2</v>
      </c>
      <c r="D1" s="30" t="s">
        <v>2</v>
      </c>
      <c r="F1" s="32"/>
    </row>
    <row r="2" spans="1:6" s="33" customFormat="1">
      <c r="A2" s="56" t="s">
        <v>13</v>
      </c>
      <c r="B2" s="56"/>
      <c r="C2" s="56"/>
      <c r="D2" s="56"/>
      <c r="F2" s="34" t="s">
        <v>4</v>
      </c>
    </row>
    <row r="3" spans="1:6" s="33" customFormat="1">
      <c r="A3" s="57" t="s">
        <v>14</v>
      </c>
      <c r="B3" s="57"/>
      <c r="C3" s="57"/>
      <c r="D3" s="57"/>
      <c r="F3" s="34" t="s">
        <v>4</v>
      </c>
    </row>
    <row r="4" spans="1:6" s="33" customFormat="1" ht="21" customHeight="1">
      <c r="A4" s="35"/>
      <c r="B4" s="58" t="s">
        <v>16</v>
      </c>
      <c r="C4" s="58"/>
      <c r="D4" s="36" t="s">
        <v>0</v>
      </c>
      <c r="F4" s="34" t="s">
        <v>4</v>
      </c>
    </row>
    <row r="5" spans="1:6" ht="36" customHeight="1">
      <c r="A5" s="37" t="s">
        <v>8</v>
      </c>
      <c r="B5" s="37" t="s">
        <v>17</v>
      </c>
      <c r="C5" s="37" t="s">
        <v>18</v>
      </c>
      <c r="D5" s="38" t="s">
        <v>6</v>
      </c>
      <c r="F5" s="34" t="s">
        <v>7</v>
      </c>
    </row>
    <row r="6" spans="1:6" s="33" customFormat="1" ht="36" customHeight="1">
      <c r="A6" s="22" t="s">
        <v>13</v>
      </c>
      <c r="B6" s="6"/>
      <c r="C6" s="6"/>
      <c r="D6" s="23">
        <f>D7+D50+D98+D135</f>
        <v>128385932</v>
      </c>
      <c r="E6" s="39"/>
      <c r="F6" s="34" t="s">
        <v>3</v>
      </c>
    </row>
    <row r="7" spans="1:6" s="33" customFormat="1" ht="36" customHeight="1">
      <c r="A7" s="40"/>
      <c r="B7" s="41"/>
      <c r="C7" s="42" t="s">
        <v>19</v>
      </c>
      <c r="D7" s="11">
        <f>D8+D19</f>
        <v>12815181</v>
      </c>
    </row>
    <row r="8" spans="1:6" s="33" customFormat="1" ht="36" customHeight="1">
      <c r="A8" s="7" t="s">
        <v>1</v>
      </c>
      <c r="B8" s="49"/>
      <c r="C8" s="8"/>
      <c r="D8" s="11">
        <f>SUM(D9:D18)</f>
        <v>5191531</v>
      </c>
    </row>
    <row r="9" spans="1:6" s="33" customFormat="1" ht="36" customHeight="1">
      <c r="A9" s="7" t="s">
        <v>216</v>
      </c>
      <c r="B9" s="49" t="s">
        <v>21</v>
      </c>
      <c r="C9" s="8"/>
      <c r="D9" s="11">
        <v>12175</v>
      </c>
      <c r="E9" s="33" t="str">
        <f>MID(B9,LEN(B9)-8,8)</f>
        <v>1114C203</v>
      </c>
    </row>
    <row r="10" spans="1:6" s="33" customFormat="1" ht="36" customHeight="1">
      <c r="A10" s="7" t="s">
        <v>216</v>
      </c>
      <c r="B10" s="49" t="s">
        <v>22</v>
      </c>
      <c r="C10" s="8"/>
      <c r="D10" s="11">
        <v>916538</v>
      </c>
      <c r="E10" s="33" t="str">
        <f t="shared" ref="E10:E73" si="0">MID(B10,LEN(B10)-8,8)</f>
        <v>1124C203</v>
      </c>
    </row>
    <row r="11" spans="1:6" s="33" customFormat="1" ht="49.2" customHeight="1">
      <c r="A11" s="7" t="s">
        <v>174</v>
      </c>
      <c r="B11" s="49" t="s">
        <v>23</v>
      </c>
      <c r="C11" s="8"/>
      <c r="D11" s="11">
        <v>856699</v>
      </c>
      <c r="E11" s="33" t="str">
        <f t="shared" si="0"/>
        <v>1125C222</v>
      </c>
    </row>
    <row r="12" spans="1:6" s="33" customFormat="1" ht="36" customHeight="1">
      <c r="A12" s="7" t="s">
        <v>174</v>
      </c>
      <c r="B12" s="49" t="s">
        <v>24</v>
      </c>
      <c r="C12" s="8"/>
      <c r="D12" s="11">
        <v>372285</v>
      </c>
      <c r="E12" s="33" t="str">
        <f t="shared" si="0"/>
        <v>1125C105</v>
      </c>
    </row>
    <row r="13" spans="1:6" s="33" customFormat="1" ht="51.6" customHeight="1">
      <c r="A13" s="7" t="s">
        <v>135</v>
      </c>
      <c r="B13" s="49" t="s">
        <v>26</v>
      </c>
      <c r="C13" s="8"/>
      <c r="D13" s="11">
        <v>169542</v>
      </c>
      <c r="E13" s="33" t="str">
        <f t="shared" si="0"/>
        <v>112AC213</v>
      </c>
    </row>
    <row r="14" spans="1:6" s="33" customFormat="1" ht="36" customHeight="1">
      <c r="A14" s="7" t="s">
        <v>137</v>
      </c>
      <c r="B14" s="49" t="s">
        <v>28</v>
      </c>
      <c r="C14" s="8"/>
      <c r="D14" s="11">
        <v>399058</v>
      </c>
      <c r="E14" s="33" t="str">
        <f t="shared" si="0"/>
        <v>112CC109</v>
      </c>
    </row>
    <row r="15" spans="1:6" s="33" customFormat="1" ht="36" customHeight="1">
      <c r="A15" s="7" t="s">
        <v>217</v>
      </c>
      <c r="B15" s="49" t="s">
        <v>29</v>
      </c>
      <c r="C15" s="8"/>
      <c r="D15" s="11">
        <v>205000</v>
      </c>
      <c r="E15" s="33" t="str">
        <f t="shared" si="0"/>
        <v>112CC210</v>
      </c>
    </row>
    <row r="16" spans="1:6" s="33" customFormat="1" ht="52.8" customHeight="1">
      <c r="A16" s="7" t="s">
        <v>137</v>
      </c>
      <c r="B16" s="49" t="s">
        <v>30</v>
      </c>
      <c r="C16" s="8"/>
      <c r="D16" s="11">
        <v>720984</v>
      </c>
      <c r="E16" s="33" t="str">
        <f t="shared" si="0"/>
        <v>112CC214</v>
      </c>
    </row>
    <row r="17" spans="1:5" s="33" customFormat="1" ht="36" customHeight="1">
      <c r="A17" s="7" t="s">
        <v>218</v>
      </c>
      <c r="B17" s="49" t="s">
        <v>32</v>
      </c>
      <c r="C17" s="8"/>
      <c r="D17" s="11">
        <v>139250</v>
      </c>
      <c r="E17" s="33" t="str">
        <f t="shared" si="0"/>
        <v>112SC205</v>
      </c>
    </row>
    <row r="18" spans="1:5" s="33" customFormat="1" ht="36" customHeight="1">
      <c r="A18" s="7" t="s">
        <v>33</v>
      </c>
      <c r="B18" s="49" t="s">
        <v>34</v>
      </c>
      <c r="C18" s="8"/>
      <c r="D18" s="11">
        <v>1400000</v>
      </c>
      <c r="E18" s="33" t="str">
        <f t="shared" si="0"/>
        <v>112UC103</v>
      </c>
    </row>
    <row r="19" spans="1:5" s="33" customFormat="1" ht="36" customHeight="1">
      <c r="A19" s="7" t="s">
        <v>10</v>
      </c>
      <c r="B19" s="49"/>
      <c r="C19" s="8"/>
      <c r="D19" s="11">
        <f>SUM(D20:D49)</f>
        <v>7623650</v>
      </c>
      <c r="E19" s="33" t="e">
        <f t="shared" si="0"/>
        <v>#VALUE!</v>
      </c>
    </row>
    <row r="20" spans="1:5" s="33" customFormat="1" ht="36" customHeight="1">
      <c r="A20" s="7" t="s">
        <v>35</v>
      </c>
      <c r="B20" s="49" t="s">
        <v>36</v>
      </c>
      <c r="C20" s="8"/>
      <c r="D20" s="11">
        <v>35000</v>
      </c>
      <c r="E20" s="33" t="str">
        <f t="shared" si="0"/>
        <v>111BC224</v>
      </c>
    </row>
    <row r="21" spans="1:5" s="33" customFormat="1" ht="36" customHeight="1">
      <c r="A21" s="7" t="s">
        <v>35</v>
      </c>
      <c r="B21" s="49" t="s">
        <v>37</v>
      </c>
      <c r="C21" s="8"/>
      <c r="D21" s="11">
        <v>1348033</v>
      </c>
      <c r="E21" s="33" t="str">
        <f t="shared" si="0"/>
        <v>112BC107</v>
      </c>
    </row>
    <row r="22" spans="1:5" s="33" customFormat="1" ht="36" customHeight="1">
      <c r="A22" s="7" t="s">
        <v>38</v>
      </c>
      <c r="B22" s="49" t="s">
        <v>39</v>
      </c>
      <c r="C22" s="8"/>
      <c r="D22" s="11">
        <v>109474</v>
      </c>
      <c r="E22" s="33" t="str">
        <f t="shared" si="0"/>
        <v>112NC110</v>
      </c>
    </row>
    <row r="23" spans="1:5" s="33" customFormat="1" ht="49.8" customHeight="1">
      <c r="A23" s="7" t="s">
        <v>219</v>
      </c>
      <c r="B23" s="49" t="s">
        <v>41</v>
      </c>
      <c r="C23" s="8"/>
      <c r="D23" s="11">
        <v>128070</v>
      </c>
      <c r="E23" s="33" t="str">
        <f t="shared" si="0"/>
        <v>112EC216</v>
      </c>
    </row>
    <row r="24" spans="1:5" s="33" customFormat="1" ht="36" customHeight="1">
      <c r="A24" s="51" t="s">
        <v>220</v>
      </c>
      <c r="B24" s="50" t="s">
        <v>42</v>
      </c>
      <c r="C24" s="10"/>
      <c r="D24" s="52">
        <v>745113</v>
      </c>
      <c r="E24" s="33" t="str">
        <f t="shared" si="0"/>
        <v>112EC104</v>
      </c>
    </row>
    <row r="25" spans="1:5" s="33" customFormat="1" ht="49.8" customHeight="1">
      <c r="A25" s="7" t="s">
        <v>183</v>
      </c>
      <c r="B25" s="49" t="s">
        <v>44</v>
      </c>
      <c r="C25" s="8"/>
      <c r="D25" s="11">
        <v>337179</v>
      </c>
      <c r="E25" s="33" t="str">
        <f t="shared" si="0"/>
        <v>112GC217</v>
      </c>
    </row>
    <row r="26" spans="1:5" s="33" customFormat="1" ht="36" customHeight="1">
      <c r="A26" s="7" t="s">
        <v>183</v>
      </c>
      <c r="B26" s="49" t="s">
        <v>45</v>
      </c>
      <c r="C26" s="8"/>
      <c r="D26" s="11">
        <v>1094120</v>
      </c>
      <c r="E26" s="33" t="str">
        <f t="shared" si="0"/>
        <v>112GC106</v>
      </c>
    </row>
    <row r="27" spans="1:5" s="33" customFormat="1" ht="36" customHeight="1">
      <c r="A27" s="7" t="s">
        <v>185</v>
      </c>
      <c r="B27" s="49" t="s">
        <v>47</v>
      </c>
      <c r="C27" s="8"/>
      <c r="D27" s="11">
        <v>10000</v>
      </c>
      <c r="E27" s="33" t="str">
        <f t="shared" si="0"/>
        <v>112HC208</v>
      </c>
    </row>
    <row r="28" spans="1:5" s="33" customFormat="1" ht="48.6" customHeight="1">
      <c r="A28" s="7" t="s">
        <v>185</v>
      </c>
      <c r="B28" s="49" t="s">
        <v>48</v>
      </c>
      <c r="C28" s="8"/>
      <c r="D28" s="11">
        <v>20200</v>
      </c>
      <c r="E28" s="33" t="str">
        <f t="shared" si="0"/>
        <v>111HC218</v>
      </c>
    </row>
    <row r="29" spans="1:5" s="33" customFormat="1" ht="49.2" customHeight="1">
      <c r="A29" s="7" t="s">
        <v>185</v>
      </c>
      <c r="B29" s="49" t="s">
        <v>49</v>
      </c>
      <c r="C29" s="8"/>
      <c r="D29" s="11">
        <v>154200</v>
      </c>
      <c r="E29" s="33" t="str">
        <f t="shared" si="0"/>
        <v>112HC218</v>
      </c>
    </row>
    <row r="30" spans="1:5" s="33" customFormat="1" ht="36" customHeight="1">
      <c r="A30" s="7" t="s">
        <v>53</v>
      </c>
      <c r="B30" s="49" t="s">
        <v>51</v>
      </c>
      <c r="C30" s="8"/>
      <c r="D30" s="11">
        <v>10728</v>
      </c>
      <c r="E30" s="33" t="str">
        <f t="shared" si="0"/>
        <v>111IC102</v>
      </c>
    </row>
    <row r="31" spans="1:5" s="33" customFormat="1" ht="36" customHeight="1">
      <c r="A31" s="7" t="s">
        <v>53</v>
      </c>
      <c r="B31" s="49" t="s">
        <v>52</v>
      </c>
      <c r="C31" s="8"/>
      <c r="D31" s="11">
        <v>1339300</v>
      </c>
      <c r="E31" s="33" t="str">
        <f t="shared" si="0"/>
        <v>112IC102</v>
      </c>
    </row>
    <row r="32" spans="1:5" s="33" customFormat="1" ht="49.2" customHeight="1">
      <c r="A32" s="7" t="s">
        <v>53</v>
      </c>
      <c r="B32" s="49" t="s">
        <v>54</v>
      </c>
      <c r="C32" s="8"/>
      <c r="D32" s="11">
        <v>153327</v>
      </c>
      <c r="E32" s="33" t="str">
        <f t="shared" si="0"/>
        <v>112IC224</v>
      </c>
    </row>
    <row r="33" spans="1:5" s="33" customFormat="1" ht="49.8" customHeight="1">
      <c r="A33" s="7" t="s">
        <v>53</v>
      </c>
      <c r="B33" s="49" t="s">
        <v>55</v>
      </c>
      <c r="C33" s="8"/>
      <c r="D33" s="11">
        <v>175728</v>
      </c>
      <c r="E33" s="33" t="str">
        <f t="shared" si="0"/>
        <v>112IC219</v>
      </c>
    </row>
    <row r="34" spans="1:5" s="33" customFormat="1" ht="36" customHeight="1">
      <c r="A34" s="7" t="s">
        <v>56</v>
      </c>
      <c r="B34" s="49" t="s">
        <v>57</v>
      </c>
      <c r="C34" s="8"/>
      <c r="D34" s="11">
        <v>30000</v>
      </c>
      <c r="E34" s="33" t="str">
        <f t="shared" si="0"/>
        <v>111JC204</v>
      </c>
    </row>
    <row r="35" spans="1:5" s="33" customFormat="1" ht="36" customHeight="1">
      <c r="A35" s="7" t="s">
        <v>56</v>
      </c>
      <c r="B35" s="49" t="s">
        <v>58</v>
      </c>
      <c r="C35" s="8"/>
      <c r="D35" s="11">
        <v>30000</v>
      </c>
      <c r="E35" s="33" t="str">
        <f t="shared" si="0"/>
        <v>112JC204</v>
      </c>
    </row>
    <row r="36" spans="1:5" s="33" customFormat="1" ht="50.4" customHeight="1">
      <c r="A36" s="7" t="s">
        <v>56</v>
      </c>
      <c r="B36" s="49" t="s">
        <v>59</v>
      </c>
      <c r="C36" s="8"/>
      <c r="D36" s="11">
        <v>23760</v>
      </c>
      <c r="E36" s="33" t="str">
        <f t="shared" si="0"/>
        <v>112JC220</v>
      </c>
    </row>
    <row r="37" spans="1:5" s="33" customFormat="1" ht="49.8" customHeight="1">
      <c r="A37" s="7" t="s">
        <v>60</v>
      </c>
      <c r="B37" s="49" t="s">
        <v>62</v>
      </c>
      <c r="C37" s="8"/>
      <c r="D37" s="11">
        <v>39864</v>
      </c>
      <c r="E37" s="33" t="str">
        <f t="shared" si="0"/>
        <v>112TC221</v>
      </c>
    </row>
    <row r="38" spans="1:5" s="33" customFormat="1" ht="36" customHeight="1">
      <c r="A38" s="7" t="s">
        <v>191</v>
      </c>
      <c r="B38" s="49" t="s">
        <v>64</v>
      </c>
      <c r="C38" s="8"/>
      <c r="D38" s="11">
        <v>8836</v>
      </c>
      <c r="E38" s="33" t="str">
        <f t="shared" si="0"/>
        <v>111MC201</v>
      </c>
    </row>
    <row r="39" spans="1:5" s="33" customFormat="1" ht="51.6" customHeight="1">
      <c r="A39" s="7" t="s">
        <v>191</v>
      </c>
      <c r="B39" s="49" t="s">
        <v>65</v>
      </c>
      <c r="C39" s="8"/>
      <c r="D39" s="11">
        <v>63675</v>
      </c>
      <c r="E39" s="33" t="str">
        <f t="shared" si="0"/>
        <v>111MC101</v>
      </c>
    </row>
    <row r="40" spans="1:5" s="33" customFormat="1" ht="36" customHeight="1">
      <c r="A40" s="7" t="s">
        <v>191</v>
      </c>
      <c r="B40" s="49" t="s">
        <v>66</v>
      </c>
      <c r="C40" s="8"/>
      <c r="D40" s="11">
        <v>97196</v>
      </c>
      <c r="E40" s="33" t="str">
        <f t="shared" si="0"/>
        <v>112MC201</v>
      </c>
    </row>
    <row r="41" spans="1:5" s="33" customFormat="1" ht="49.2" customHeight="1">
      <c r="A41" s="51" t="s">
        <v>191</v>
      </c>
      <c r="B41" s="50" t="s">
        <v>67</v>
      </c>
      <c r="C41" s="10"/>
      <c r="D41" s="52">
        <v>296140</v>
      </c>
      <c r="E41" s="33" t="str">
        <f t="shared" si="0"/>
        <v>112MC101</v>
      </c>
    </row>
    <row r="42" spans="1:5" s="33" customFormat="1" ht="36" customHeight="1">
      <c r="A42" s="7" t="s">
        <v>191</v>
      </c>
      <c r="B42" s="49" t="s">
        <v>68</v>
      </c>
      <c r="C42" s="8"/>
      <c r="D42" s="11">
        <v>14500</v>
      </c>
      <c r="E42" s="33" t="str">
        <f t="shared" si="0"/>
        <v>112MC401</v>
      </c>
    </row>
    <row r="43" spans="1:5" s="33" customFormat="1" ht="48.6" customHeight="1">
      <c r="A43" s="7" t="s">
        <v>195</v>
      </c>
      <c r="B43" s="49" t="s">
        <v>70</v>
      </c>
      <c r="C43" s="8"/>
      <c r="D43" s="11">
        <v>125</v>
      </c>
      <c r="E43" s="33" t="str">
        <f t="shared" si="0"/>
        <v>111QC212</v>
      </c>
    </row>
    <row r="44" spans="1:5" s="33" customFormat="1" ht="49.8" customHeight="1">
      <c r="A44" s="7" t="s">
        <v>195</v>
      </c>
      <c r="B44" s="49" t="s">
        <v>71</v>
      </c>
      <c r="C44" s="8"/>
      <c r="D44" s="11">
        <v>113840</v>
      </c>
      <c r="E44" s="33" t="str">
        <f t="shared" si="0"/>
        <v>112QC212</v>
      </c>
    </row>
    <row r="45" spans="1:5" s="33" customFormat="1" ht="36" customHeight="1">
      <c r="A45" s="7" t="s">
        <v>198</v>
      </c>
      <c r="B45" s="49" t="s">
        <v>73</v>
      </c>
      <c r="C45" s="8"/>
      <c r="D45" s="11">
        <v>88864</v>
      </c>
      <c r="E45" s="33" t="str">
        <f t="shared" si="0"/>
        <v>111RC108</v>
      </c>
    </row>
    <row r="46" spans="1:5" s="33" customFormat="1" ht="51" customHeight="1">
      <c r="A46" s="7" t="s">
        <v>198</v>
      </c>
      <c r="B46" s="49" t="s">
        <v>74</v>
      </c>
      <c r="C46" s="8"/>
      <c r="D46" s="11">
        <v>14230</v>
      </c>
      <c r="E46" s="33" t="str">
        <f t="shared" si="0"/>
        <v>112RC215</v>
      </c>
    </row>
    <row r="47" spans="1:5" s="33" customFormat="1" ht="36" customHeight="1">
      <c r="A47" s="7" t="s">
        <v>221</v>
      </c>
      <c r="B47" s="49" t="s">
        <v>75</v>
      </c>
      <c r="C47" s="8"/>
      <c r="D47" s="11">
        <v>985845</v>
      </c>
      <c r="E47" s="33" t="str">
        <f t="shared" si="0"/>
        <v>112RC108</v>
      </c>
    </row>
    <row r="48" spans="1:5" s="33" customFormat="1" ht="52.2" customHeight="1">
      <c r="A48" s="7" t="s">
        <v>222</v>
      </c>
      <c r="B48" s="49" t="s">
        <v>77</v>
      </c>
      <c r="C48" s="8"/>
      <c r="D48" s="11">
        <v>38376</v>
      </c>
      <c r="E48" s="33" t="str">
        <f t="shared" si="0"/>
        <v>111VC223</v>
      </c>
    </row>
    <row r="49" spans="1:5" s="33" customFormat="1" ht="49.2" customHeight="1">
      <c r="A49" s="7" t="s">
        <v>222</v>
      </c>
      <c r="B49" s="49" t="s">
        <v>78</v>
      </c>
      <c r="C49" s="8"/>
      <c r="D49" s="11">
        <v>117927</v>
      </c>
      <c r="E49" s="33" t="str">
        <f t="shared" si="0"/>
        <v>112VC226</v>
      </c>
    </row>
    <row r="50" spans="1:5" s="33" customFormat="1" ht="54.6" customHeight="1">
      <c r="A50" s="7"/>
      <c r="B50" s="49"/>
      <c r="C50" s="8" t="s">
        <v>79</v>
      </c>
      <c r="D50" s="11">
        <f>D51+D78</f>
        <v>22864879</v>
      </c>
      <c r="E50" s="33" t="e">
        <f t="shared" si="0"/>
        <v>#VALUE!</v>
      </c>
    </row>
    <row r="51" spans="1:5" s="33" customFormat="1" ht="36" customHeight="1">
      <c r="A51" s="7" t="s">
        <v>1</v>
      </c>
      <c r="B51" s="49"/>
      <c r="C51" s="8"/>
      <c r="D51" s="11">
        <f>SUM(D52:D77)</f>
        <v>18683758</v>
      </c>
      <c r="E51" s="33" t="e">
        <f t="shared" si="0"/>
        <v>#VALUE!</v>
      </c>
    </row>
    <row r="52" spans="1:5" s="33" customFormat="1" ht="34.200000000000003" customHeight="1">
      <c r="A52" s="7" t="s">
        <v>216</v>
      </c>
      <c r="B52" s="49" t="s">
        <v>80</v>
      </c>
      <c r="C52" s="8"/>
      <c r="D52" s="11">
        <v>4800000</v>
      </c>
      <c r="E52" s="33" t="str">
        <f t="shared" si="0"/>
        <v>1114D439</v>
      </c>
    </row>
    <row r="53" spans="1:5" s="33" customFormat="1" ht="51" customHeight="1">
      <c r="A53" s="7" t="s">
        <v>174</v>
      </c>
      <c r="B53" s="49" t="s">
        <v>82</v>
      </c>
      <c r="C53" s="8"/>
      <c r="D53" s="11">
        <v>70150</v>
      </c>
      <c r="E53" s="33" t="str">
        <f t="shared" si="0"/>
        <v>1125D324</v>
      </c>
    </row>
    <row r="54" spans="1:5" s="33" customFormat="1" ht="36" customHeight="1">
      <c r="A54" s="7" t="s">
        <v>174</v>
      </c>
      <c r="B54" s="49" t="s">
        <v>83</v>
      </c>
      <c r="C54" s="8"/>
      <c r="D54" s="11">
        <v>68327</v>
      </c>
      <c r="E54" s="33" t="str">
        <f t="shared" si="0"/>
        <v>1125D325</v>
      </c>
    </row>
    <row r="55" spans="1:5" s="33" customFormat="1" ht="36" customHeight="1">
      <c r="A55" s="7" t="s">
        <v>174</v>
      </c>
      <c r="B55" s="49" t="s">
        <v>84</v>
      </c>
      <c r="C55" s="8"/>
      <c r="D55" s="11">
        <v>77992</v>
      </c>
      <c r="E55" s="33" t="str">
        <f t="shared" si="0"/>
        <v>1125D322</v>
      </c>
    </row>
    <row r="56" spans="1:5" s="33" customFormat="1" ht="36" customHeight="1">
      <c r="A56" s="7" t="s">
        <v>174</v>
      </c>
      <c r="B56" s="49" t="s">
        <v>85</v>
      </c>
      <c r="C56" s="8"/>
      <c r="D56" s="11">
        <v>66768</v>
      </c>
      <c r="E56" s="33" t="str">
        <f t="shared" si="0"/>
        <v>1125D323</v>
      </c>
    </row>
    <row r="57" spans="1:5" s="33" customFormat="1" ht="51.6" customHeight="1">
      <c r="A57" s="7" t="s">
        <v>174</v>
      </c>
      <c r="B57" s="49" t="s">
        <v>86</v>
      </c>
      <c r="C57" s="8"/>
      <c r="D57" s="11">
        <v>300000</v>
      </c>
      <c r="E57" s="33" t="str">
        <f t="shared" si="0"/>
        <v>1125D436</v>
      </c>
    </row>
    <row r="58" spans="1:5" s="33" customFormat="1" ht="36" customHeight="1">
      <c r="A58" s="51" t="s">
        <v>174</v>
      </c>
      <c r="B58" s="50" t="s">
        <v>87</v>
      </c>
      <c r="C58" s="10"/>
      <c r="D58" s="52">
        <v>110160</v>
      </c>
      <c r="E58" s="33" t="str">
        <f t="shared" si="0"/>
        <v>1125D326</v>
      </c>
    </row>
    <row r="59" spans="1:5" s="33" customFormat="1" ht="36" customHeight="1">
      <c r="A59" s="7" t="s">
        <v>223</v>
      </c>
      <c r="B59" s="49" t="s">
        <v>88</v>
      </c>
      <c r="C59" s="8"/>
      <c r="D59" s="11">
        <v>92820</v>
      </c>
      <c r="E59" s="33" t="str">
        <f t="shared" si="0"/>
        <v>1125D321</v>
      </c>
    </row>
    <row r="60" spans="1:5" s="33" customFormat="1" ht="49.8" customHeight="1">
      <c r="A60" s="7" t="s">
        <v>224</v>
      </c>
      <c r="B60" s="49" t="s">
        <v>89</v>
      </c>
      <c r="C60" s="8"/>
      <c r="D60" s="11">
        <v>116480</v>
      </c>
      <c r="E60" s="33" t="str">
        <f t="shared" si="0"/>
        <v>1125D411</v>
      </c>
    </row>
    <row r="61" spans="1:5" s="33" customFormat="1" ht="48.6" customHeight="1">
      <c r="A61" s="7" t="s">
        <v>174</v>
      </c>
      <c r="B61" s="49" t="s">
        <v>90</v>
      </c>
      <c r="C61" s="8"/>
      <c r="D61" s="11">
        <v>185840</v>
      </c>
      <c r="E61" s="33" t="str">
        <f t="shared" si="0"/>
        <v>1115D101</v>
      </c>
    </row>
    <row r="62" spans="1:5" s="33" customFormat="1" ht="48" customHeight="1">
      <c r="A62" s="7" t="s">
        <v>174</v>
      </c>
      <c r="B62" s="49" t="s">
        <v>91</v>
      </c>
      <c r="C62" s="8"/>
      <c r="D62" s="11">
        <v>78176</v>
      </c>
      <c r="E62" s="33" t="str">
        <f t="shared" si="0"/>
        <v>1125D110</v>
      </c>
    </row>
    <row r="63" spans="1:5" s="33" customFormat="1" ht="36" customHeight="1">
      <c r="A63" s="7" t="s">
        <v>174</v>
      </c>
      <c r="B63" s="49" t="s">
        <v>92</v>
      </c>
      <c r="C63" s="8"/>
      <c r="D63" s="11">
        <v>219264</v>
      </c>
      <c r="E63" s="33" t="str">
        <f t="shared" si="0"/>
        <v>1125D431</v>
      </c>
    </row>
    <row r="64" spans="1:5" s="33" customFormat="1" ht="36" customHeight="1">
      <c r="A64" s="7" t="s">
        <v>174</v>
      </c>
      <c r="B64" s="49" t="s">
        <v>93</v>
      </c>
      <c r="C64" s="8"/>
      <c r="D64" s="11">
        <v>558520</v>
      </c>
      <c r="E64" s="33" t="str">
        <f t="shared" si="0"/>
        <v>1125D103</v>
      </c>
    </row>
    <row r="65" spans="1:5" s="33" customFormat="1" ht="36" customHeight="1">
      <c r="A65" s="7" t="s">
        <v>135</v>
      </c>
      <c r="B65" s="49" t="s">
        <v>94</v>
      </c>
      <c r="C65" s="8"/>
      <c r="D65" s="11">
        <v>256250</v>
      </c>
      <c r="E65" s="33" t="str">
        <f t="shared" si="0"/>
        <v>112AD412</v>
      </c>
    </row>
    <row r="66" spans="1:5" s="33" customFormat="1" ht="36" customHeight="1">
      <c r="A66" s="7" t="s">
        <v>135</v>
      </c>
      <c r="B66" s="49" t="s">
        <v>95</v>
      </c>
      <c r="C66" s="8"/>
      <c r="D66" s="11">
        <v>6007752</v>
      </c>
      <c r="E66" s="33" t="str">
        <f t="shared" si="0"/>
        <v>112AD101</v>
      </c>
    </row>
    <row r="67" spans="1:5" s="33" customFormat="1" ht="50.4" customHeight="1">
      <c r="A67" s="7" t="s">
        <v>137</v>
      </c>
      <c r="B67" s="49" t="s">
        <v>96</v>
      </c>
      <c r="C67" s="8"/>
      <c r="D67" s="11">
        <v>80989</v>
      </c>
      <c r="E67" s="33" t="str">
        <f t="shared" si="0"/>
        <v>112CD105</v>
      </c>
    </row>
    <row r="68" spans="1:5" s="33" customFormat="1" ht="36" customHeight="1">
      <c r="A68" s="7" t="s">
        <v>140</v>
      </c>
      <c r="B68" s="49" t="s">
        <v>97</v>
      </c>
      <c r="C68" s="8"/>
      <c r="D68" s="11">
        <v>300000</v>
      </c>
      <c r="E68" s="33" t="str">
        <f t="shared" si="0"/>
        <v>112SD429</v>
      </c>
    </row>
    <row r="69" spans="1:5" s="33" customFormat="1" ht="36" customHeight="1">
      <c r="A69" s="7" t="s">
        <v>140</v>
      </c>
      <c r="B69" s="49" t="s">
        <v>98</v>
      </c>
      <c r="C69" s="8"/>
      <c r="D69" s="11">
        <v>35220</v>
      </c>
      <c r="E69" s="33" t="str">
        <f t="shared" si="0"/>
        <v>112SD307</v>
      </c>
    </row>
    <row r="70" spans="1:5" s="33" customFormat="1" ht="49.8" customHeight="1">
      <c r="A70" s="7" t="s">
        <v>140</v>
      </c>
      <c r="B70" s="49" t="s">
        <v>99</v>
      </c>
      <c r="C70" s="8"/>
      <c r="D70" s="11">
        <v>44570</v>
      </c>
      <c r="E70" s="33" t="str">
        <f t="shared" si="0"/>
        <v>112SD313</v>
      </c>
    </row>
    <row r="71" spans="1:5" s="33" customFormat="1" ht="36" customHeight="1">
      <c r="A71" s="7" t="s">
        <v>140</v>
      </c>
      <c r="B71" s="49" t="s">
        <v>100</v>
      </c>
      <c r="C71" s="8"/>
      <c r="D71" s="11">
        <v>32020</v>
      </c>
      <c r="E71" s="33" t="str">
        <f t="shared" si="0"/>
        <v>112SD315</v>
      </c>
    </row>
    <row r="72" spans="1:5" s="33" customFormat="1" ht="36" customHeight="1">
      <c r="A72" s="7" t="s">
        <v>140</v>
      </c>
      <c r="B72" s="49" t="s">
        <v>101</v>
      </c>
      <c r="C72" s="8"/>
      <c r="D72" s="11">
        <v>26520</v>
      </c>
      <c r="E72" s="33" t="str">
        <f t="shared" si="0"/>
        <v>112SD308</v>
      </c>
    </row>
    <row r="73" spans="1:5" s="33" customFormat="1" ht="36" customHeight="1">
      <c r="A73" s="7" t="s">
        <v>140</v>
      </c>
      <c r="B73" s="49" t="s">
        <v>102</v>
      </c>
      <c r="C73" s="8"/>
      <c r="D73" s="11">
        <v>151190</v>
      </c>
      <c r="E73" s="33" t="str">
        <f t="shared" si="0"/>
        <v>112SD316</v>
      </c>
    </row>
    <row r="74" spans="1:5" s="33" customFormat="1" ht="49.2" customHeight="1">
      <c r="A74" s="7" t="s">
        <v>140</v>
      </c>
      <c r="B74" s="49" t="s">
        <v>103</v>
      </c>
      <c r="C74" s="8"/>
      <c r="D74" s="11">
        <v>50300</v>
      </c>
      <c r="E74" s="33" t="str">
        <f t="shared" ref="E74:E137" si="1">MID(B74,LEN(B74)-8,8)</f>
        <v>111SD103</v>
      </c>
    </row>
    <row r="75" spans="1:5" s="33" customFormat="1" ht="52.2" customHeight="1">
      <c r="A75" s="7" t="s">
        <v>140</v>
      </c>
      <c r="B75" s="49" t="s">
        <v>104</v>
      </c>
      <c r="C75" s="8"/>
      <c r="D75" s="11">
        <v>1393004</v>
      </c>
      <c r="E75" s="33" t="str">
        <f t="shared" si="1"/>
        <v>112SD102</v>
      </c>
    </row>
    <row r="76" spans="1:5" s="33" customFormat="1" ht="53.4" customHeight="1">
      <c r="A76" s="51" t="s">
        <v>33</v>
      </c>
      <c r="B76" s="50" t="s">
        <v>106</v>
      </c>
      <c r="C76" s="10"/>
      <c r="D76" s="52">
        <v>3200000</v>
      </c>
      <c r="E76" s="33" t="str">
        <f t="shared" si="1"/>
        <v>112UD440</v>
      </c>
    </row>
    <row r="77" spans="1:5" s="33" customFormat="1" ht="36" customHeight="1">
      <c r="A77" s="61" t="s">
        <v>33</v>
      </c>
      <c r="B77" s="49" t="s">
        <v>107</v>
      </c>
      <c r="C77" s="8"/>
      <c r="D77" s="11">
        <v>361446</v>
      </c>
      <c r="E77" s="33" t="str">
        <f t="shared" si="1"/>
        <v>112UD107</v>
      </c>
    </row>
    <row r="78" spans="1:5" s="33" customFormat="1" ht="36" customHeight="1">
      <c r="A78" s="7" t="s">
        <v>10</v>
      </c>
      <c r="B78" s="49"/>
      <c r="C78" s="8"/>
      <c r="D78" s="11">
        <f>SUM(D79:D97)</f>
        <v>4181121</v>
      </c>
      <c r="E78" s="33" t="e">
        <f t="shared" si="1"/>
        <v>#VALUE!</v>
      </c>
    </row>
    <row r="79" spans="1:5" s="33" customFormat="1" ht="51" customHeight="1">
      <c r="A79" s="7" t="s">
        <v>35</v>
      </c>
      <c r="B79" s="49" t="s">
        <v>108</v>
      </c>
      <c r="C79" s="8"/>
      <c r="D79" s="11">
        <v>300000</v>
      </c>
      <c r="E79" s="33" t="str">
        <f t="shared" si="1"/>
        <v>112BD435</v>
      </c>
    </row>
    <row r="80" spans="1:5" s="33" customFormat="1" ht="36" customHeight="1">
      <c r="A80" s="7" t="s">
        <v>225</v>
      </c>
      <c r="B80" s="49" t="s">
        <v>110</v>
      </c>
      <c r="C80" s="8"/>
      <c r="D80" s="11">
        <v>300000</v>
      </c>
      <c r="E80" s="33" t="str">
        <f t="shared" si="1"/>
        <v>112DD427</v>
      </c>
    </row>
    <row r="81" spans="1:5" s="33" customFormat="1" ht="36" customHeight="1">
      <c r="A81" s="7" t="s">
        <v>220</v>
      </c>
      <c r="B81" s="49" t="s">
        <v>111</v>
      </c>
      <c r="C81" s="8"/>
      <c r="D81" s="11">
        <v>98000</v>
      </c>
      <c r="E81" s="33" t="str">
        <f t="shared" si="1"/>
        <v>112ED410</v>
      </c>
    </row>
    <row r="82" spans="1:5" s="33" customFormat="1" ht="36" customHeight="1">
      <c r="A82" s="7" t="s">
        <v>220</v>
      </c>
      <c r="B82" s="49" t="s">
        <v>112</v>
      </c>
      <c r="C82" s="8"/>
      <c r="D82" s="11">
        <v>26344</v>
      </c>
      <c r="E82" s="33" t="str">
        <f t="shared" si="1"/>
        <v>112ED106</v>
      </c>
    </row>
    <row r="83" spans="1:5" s="33" customFormat="1" ht="51" customHeight="1">
      <c r="A83" s="7" t="s">
        <v>185</v>
      </c>
      <c r="B83" s="49" t="s">
        <v>113</v>
      </c>
      <c r="C83" s="8"/>
      <c r="D83" s="11">
        <v>300000</v>
      </c>
      <c r="E83" s="33" t="str">
        <f t="shared" si="1"/>
        <v>112HD401</v>
      </c>
    </row>
    <row r="84" spans="1:5" s="33" customFormat="1" ht="36" customHeight="1">
      <c r="A84" s="7" t="s">
        <v>185</v>
      </c>
      <c r="B84" s="49" t="s">
        <v>114</v>
      </c>
      <c r="C84" s="8"/>
      <c r="D84" s="11">
        <v>143610</v>
      </c>
      <c r="E84" s="33" t="str">
        <f t="shared" si="1"/>
        <v>112HD302</v>
      </c>
    </row>
    <row r="85" spans="1:5" s="33" customFormat="1" ht="36" customHeight="1">
      <c r="A85" s="7" t="s">
        <v>53</v>
      </c>
      <c r="B85" s="49" t="s">
        <v>115</v>
      </c>
      <c r="C85" s="8"/>
      <c r="D85" s="11">
        <v>300000</v>
      </c>
      <c r="E85" s="33" t="str">
        <f t="shared" si="1"/>
        <v>112ID409</v>
      </c>
    </row>
    <row r="86" spans="1:5" s="33" customFormat="1" ht="36" customHeight="1">
      <c r="A86" s="7" t="s">
        <v>56</v>
      </c>
      <c r="B86" s="49" t="s">
        <v>117</v>
      </c>
      <c r="C86" s="8"/>
      <c r="D86" s="11">
        <v>57838</v>
      </c>
      <c r="E86" s="33" t="str">
        <f t="shared" si="1"/>
        <v>112JD109</v>
      </c>
    </row>
    <row r="87" spans="1:5" s="33" customFormat="1" ht="36" customHeight="1">
      <c r="A87" s="7" t="s">
        <v>191</v>
      </c>
      <c r="B87" s="49" t="s">
        <v>118</v>
      </c>
      <c r="C87" s="8"/>
      <c r="D87" s="11">
        <v>64209</v>
      </c>
      <c r="E87" s="33" t="str">
        <f t="shared" si="1"/>
        <v>111MD406</v>
      </c>
    </row>
    <row r="88" spans="1:5" s="33" customFormat="1" ht="36" customHeight="1">
      <c r="A88" s="7" t="s">
        <v>191</v>
      </c>
      <c r="B88" s="49" t="s">
        <v>119</v>
      </c>
      <c r="C88" s="8"/>
      <c r="D88" s="11">
        <v>480000</v>
      </c>
      <c r="E88" s="33" t="str">
        <f t="shared" si="1"/>
        <v>112MD402</v>
      </c>
    </row>
    <row r="89" spans="1:5" s="33" customFormat="1" ht="48" customHeight="1">
      <c r="A89" s="7" t="s">
        <v>191</v>
      </c>
      <c r="B89" s="49" t="s">
        <v>120</v>
      </c>
      <c r="C89" s="8"/>
      <c r="D89" s="11">
        <v>300000</v>
      </c>
      <c r="E89" s="33" t="str">
        <f t="shared" si="1"/>
        <v>112MD434</v>
      </c>
    </row>
    <row r="90" spans="1:5" s="33" customFormat="1" ht="36" customHeight="1">
      <c r="A90" s="7" t="s">
        <v>191</v>
      </c>
      <c r="B90" s="49" t="s">
        <v>121</v>
      </c>
      <c r="C90" s="8"/>
      <c r="D90" s="11">
        <v>28000</v>
      </c>
      <c r="E90" s="33" t="str">
        <f t="shared" si="1"/>
        <v>111MD417</v>
      </c>
    </row>
    <row r="91" spans="1:5" s="33" customFormat="1" ht="36" customHeight="1">
      <c r="A91" s="7" t="s">
        <v>191</v>
      </c>
      <c r="B91" s="49" t="s">
        <v>122</v>
      </c>
      <c r="C91" s="8"/>
      <c r="D91" s="11">
        <v>249040</v>
      </c>
      <c r="E91" s="33" t="str">
        <f t="shared" si="1"/>
        <v>111MD345</v>
      </c>
    </row>
    <row r="92" spans="1:5" s="33" customFormat="1" ht="50.4" customHeight="1">
      <c r="A92" s="7" t="s">
        <v>226</v>
      </c>
      <c r="B92" s="49" t="s">
        <v>124</v>
      </c>
      <c r="C92" s="8"/>
      <c r="D92" s="11">
        <v>238392</v>
      </c>
      <c r="E92" s="33" t="str">
        <f t="shared" si="1"/>
        <v>112ND108</v>
      </c>
    </row>
    <row r="93" spans="1:5" s="33" customFormat="1" ht="36" customHeight="1">
      <c r="A93" s="7" t="s">
        <v>38</v>
      </c>
      <c r="B93" s="49" t="s">
        <v>125</v>
      </c>
      <c r="C93" s="8"/>
      <c r="D93" s="11">
        <v>300000</v>
      </c>
      <c r="E93" s="33" t="str">
        <f t="shared" si="1"/>
        <v>112ND432</v>
      </c>
    </row>
    <row r="94" spans="1:5" s="33" customFormat="1" ht="36" customHeight="1">
      <c r="A94" s="7" t="s">
        <v>193</v>
      </c>
      <c r="B94" s="49" t="s">
        <v>127</v>
      </c>
      <c r="C94" s="8"/>
      <c r="D94" s="11">
        <v>300000</v>
      </c>
      <c r="E94" s="33" t="str">
        <f t="shared" si="1"/>
        <v>112PD441</v>
      </c>
    </row>
    <row r="95" spans="1:5" s="33" customFormat="1" ht="36" customHeight="1">
      <c r="A95" s="51" t="s">
        <v>60</v>
      </c>
      <c r="B95" s="50" t="s">
        <v>129</v>
      </c>
      <c r="C95" s="10"/>
      <c r="D95" s="52">
        <v>300000</v>
      </c>
      <c r="E95" s="33" t="str">
        <f t="shared" si="1"/>
        <v>112TD428</v>
      </c>
    </row>
    <row r="96" spans="1:5" s="33" customFormat="1" ht="36" customHeight="1">
      <c r="A96" s="7" t="s">
        <v>60</v>
      </c>
      <c r="B96" s="49" t="s">
        <v>130</v>
      </c>
      <c r="C96" s="8"/>
      <c r="D96" s="11">
        <v>95688</v>
      </c>
      <c r="E96" s="33" t="str">
        <f t="shared" si="1"/>
        <v>112TD104</v>
      </c>
    </row>
    <row r="97" spans="1:5" s="33" customFormat="1" ht="36" customHeight="1">
      <c r="A97" s="7" t="s">
        <v>222</v>
      </c>
      <c r="B97" s="49" t="s">
        <v>131</v>
      </c>
      <c r="C97" s="8"/>
      <c r="D97" s="11">
        <v>300000</v>
      </c>
      <c r="E97" s="33" t="str">
        <f t="shared" si="1"/>
        <v>112VD430</v>
      </c>
    </row>
    <row r="98" spans="1:5" s="33" customFormat="1" ht="36" customHeight="1">
      <c r="A98" s="7"/>
      <c r="B98" s="49"/>
      <c r="C98" s="8" t="s">
        <v>132</v>
      </c>
      <c r="D98" s="11">
        <f>D99+D107</f>
        <v>66798732</v>
      </c>
      <c r="E98" s="33" t="e">
        <f t="shared" si="1"/>
        <v>#VALUE!</v>
      </c>
    </row>
    <row r="99" spans="1:5" s="33" customFormat="1" ht="36" customHeight="1">
      <c r="A99" s="7" t="s">
        <v>1</v>
      </c>
      <c r="B99" s="49"/>
      <c r="C99" s="8"/>
      <c r="D99" s="11">
        <f>SUM(D100:D106)</f>
        <v>25576840</v>
      </c>
      <c r="E99" s="33" t="e">
        <f t="shared" si="1"/>
        <v>#VALUE!</v>
      </c>
    </row>
    <row r="100" spans="1:5" s="33" customFormat="1" ht="36" customHeight="1">
      <c r="A100" s="7" t="s">
        <v>216</v>
      </c>
      <c r="B100" s="49" t="s">
        <v>133</v>
      </c>
      <c r="C100" s="8"/>
      <c r="D100" s="11">
        <v>1714179</v>
      </c>
      <c r="E100" s="33" t="str">
        <f t="shared" si="1"/>
        <v>1124E101</v>
      </c>
    </row>
    <row r="101" spans="1:5" s="33" customFormat="1" ht="36" customHeight="1">
      <c r="A101" s="7" t="s">
        <v>174</v>
      </c>
      <c r="B101" s="49" t="s">
        <v>134</v>
      </c>
      <c r="C101" s="8"/>
      <c r="D101" s="11">
        <v>5032864</v>
      </c>
      <c r="E101" s="33" t="str">
        <f t="shared" si="1"/>
        <v>1125E105</v>
      </c>
    </row>
    <row r="102" spans="1:5" s="33" customFormat="1" ht="36" customHeight="1">
      <c r="A102" s="7" t="s">
        <v>135</v>
      </c>
      <c r="B102" s="49" t="s">
        <v>136</v>
      </c>
      <c r="C102" s="8"/>
      <c r="D102" s="11">
        <v>3869252</v>
      </c>
      <c r="E102" s="33" t="str">
        <f t="shared" si="1"/>
        <v>112AE102</v>
      </c>
    </row>
    <row r="103" spans="1:5" s="33" customFormat="1" ht="36" customHeight="1">
      <c r="A103" s="7" t="s">
        <v>137</v>
      </c>
      <c r="B103" s="49" t="s">
        <v>138</v>
      </c>
      <c r="C103" s="8"/>
      <c r="D103" s="11">
        <v>477145</v>
      </c>
      <c r="E103" s="33" t="str">
        <f t="shared" si="1"/>
        <v>111CE107</v>
      </c>
    </row>
    <row r="104" spans="1:5" s="33" customFormat="1" ht="36" customHeight="1">
      <c r="A104" s="7" t="s">
        <v>137</v>
      </c>
      <c r="B104" s="49" t="s">
        <v>139</v>
      </c>
      <c r="C104" s="8"/>
      <c r="D104" s="11">
        <v>4739080</v>
      </c>
      <c r="E104" s="33" t="str">
        <f t="shared" si="1"/>
        <v>112CE107</v>
      </c>
    </row>
    <row r="105" spans="1:5" s="33" customFormat="1" ht="50.4" customHeight="1">
      <c r="A105" s="7" t="s">
        <v>140</v>
      </c>
      <c r="B105" s="49" t="s">
        <v>141</v>
      </c>
      <c r="C105" s="8"/>
      <c r="D105" s="11">
        <v>4650000</v>
      </c>
      <c r="E105" s="33" t="str">
        <f t="shared" si="1"/>
        <v>112SE103</v>
      </c>
    </row>
    <row r="106" spans="1:5" s="33" customFormat="1" ht="36" customHeight="1">
      <c r="A106" s="7" t="s">
        <v>33</v>
      </c>
      <c r="B106" s="49" t="s">
        <v>142</v>
      </c>
      <c r="C106" s="8"/>
      <c r="D106" s="11">
        <v>5094320</v>
      </c>
      <c r="E106" s="33" t="str">
        <f t="shared" si="1"/>
        <v>112UE104</v>
      </c>
    </row>
    <row r="107" spans="1:5" s="33" customFormat="1" ht="36" customHeight="1">
      <c r="A107" s="7" t="s">
        <v>10</v>
      </c>
      <c r="B107" s="49"/>
      <c r="C107" s="8"/>
      <c r="D107" s="11">
        <f>SUM(D108:D134)</f>
        <v>41221892</v>
      </c>
      <c r="E107" s="33" t="e">
        <f t="shared" si="1"/>
        <v>#VALUE!</v>
      </c>
    </row>
    <row r="108" spans="1:5" s="33" customFormat="1" ht="36" customHeight="1">
      <c r="A108" s="7" t="s">
        <v>35</v>
      </c>
      <c r="B108" s="49" t="s">
        <v>144</v>
      </c>
      <c r="C108" s="8"/>
      <c r="D108" s="11">
        <v>2929580</v>
      </c>
      <c r="E108" s="33" t="str">
        <f t="shared" si="1"/>
        <v>112BE117</v>
      </c>
    </row>
    <row r="109" spans="1:5" s="33" customFormat="1" ht="36" customHeight="1">
      <c r="A109" s="7" t="s">
        <v>227</v>
      </c>
      <c r="B109" s="49" t="s">
        <v>145</v>
      </c>
      <c r="C109" s="8"/>
      <c r="D109" s="11">
        <v>3015000</v>
      </c>
      <c r="E109" s="33" t="str">
        <f t="shared" si="1"/>
        <v>112DE108</v>
      </c>
    </row>
    <row r="110" spans="1:5" s="33" customFormat="1" ht="36" customHeight="1">
      <c r="A110" s="7" t="s">
        <v>220</v>
      </c>
      <c r="B110" s="49" t="s">
        <v>146</v>
      </c>
      <c r="C110" s="8"/>
      <c r="D110" s="11">
        <v>49792</v>
      </c>
      <c r="E110" s="33" t="str">
        <f t="shared" si="1"/>
        <v>111EE110</v>
      </c>
    </row>
    <row r="111" spans="1:5" s="33" customFormat="1" ht="36" customHeight="1">
      <c r="A111" s="7" t="s">
        <v>220</v>
      </c>
      <c r="B111" s="49" t="s">
        <v>147</v>
      </c>
      <c r="C111" s="8"/>
      <c r="D111" s="11">
        <v>2283070</v>
      </c>
      <c r="E111" s="33" t="str">
        <f t="shared" si="1"/>
        <v>112EE110</v>
      </c>
    </row>
    <row r="112" spans="1:5" s="33" customFormat="1" ht="36" customHeight="1">
      <c r="A112" s="7" t="s">
        <v>183</v>
      </c>
      <c r="B112" s="49" t="s">
        <v>148</v>
      </c>
      <c r="C112" s="8"/>
      <c r="D112" s="11">
        <v>395</v>
      </c>
      <c r="E112" s="33" t="str">
        <f t="shared" si="1"/>
        <v>111GE111</v>
      </c>
    </row>
    <row r="113" spans="1:5" s="33" customFormat="1" ht="36" customHeight="1">
      <c r="A113" s="7" t="s">
        <v>228</v>
      </c>
      <c r="B113" s="49" t="s">
        <v>149</v>
      </c>
      <c r="C113" s="8"/>
      <c r="D113" s="11">
        <v>2213201</v>
      </c>
      <c r="E113" s="33" t="str">
        <f t="shared" si="1"/>
        <v>112GE111</v>
      </c>
    </row>
    <row r="114" spans="1:5" s="33" customFormat="1" ht="36" customHeight="1">
      <c r="A114" s="7" t="s">
        <v>185</v>
      </c>
      <c r="B114" s="49" t="s">
        <v>150</v>
      </c>
      <c r="C114" s="8"/>
      <c r="D114" s="11">
        <v>763464</v>
      </c>
      <c r="E114" s="33" t="str">
        <f t="shared" si="1"/>
        <v>111HE112</v>
      </c>
    </row>
    <row r="115" spans="1:5" s="33" customFormat="1" ht="36" customHeight="1">
      <c r="A115" s="51" t="s">
        <v>185</v>
      </c>
      <c r="B115" s="50" t="s">
        <v>151</v>
      </c>
      <c r="C115" s="10"/>
      <c r="D115" s="52">
        <v>2851022</v>
      </c>
      <c r="E115" s="33" t="str">
        <f t="shared" si="1"/>
        <v>112HE112</v>
      </c>
    </row>
    <row r="116" spans="1:5" s="33" customFormat="1" ht="36" customHeight="1">
      <c r="A116" s="7" t="s">
        <v>53</v>
      </c>
      <c r="B116" s="49" t="s">
        <v>152</v>
      </c>
      <c r="C116" s="8"/>
      <c r="D116" s="11">
        <v>864</v>
      </c>
      <c r="E116" s="33" t="str">
        <f t="shared" si="1"/>
        <v>111IE113</v>
      </c>
    </row>
    <row r="117" spans="1:5" s="33" customFormat="1" ht="36" customHeight="1">
      <c r="A117" s="7" t="s">
        <v>53</v>
      </c>
      <c r="B117" s="49" t="s">
        <v>153</v>
      </c>
      <c r="C117" s="8"/>
      <c r="D117" s="11">
        <v>2421909</v>
      </c>
      <c r="E117" s="33" t="str">
        <f t="shared" si="1"/>
        <v>112IE113</v>
      </c>
    </row>
    <row r="118" spans="1:5" s="33" customFormat="1" ht="36" customHeight="1">
      <c r="A118" s="7" t="s">
        <v>56</v>
      </c>
      <c r="B118" s="49" t="s">
        <v>154</v>
      </c>
      <c r="C118" s="8"/>
      <c r="D118" s="11">
        <v>362786</v>
      </c>
      <c r="E118" s="33" t="str">
        <f t="shared" si="1"/>
        <v>111JE114</v>
      </c>
    </row>
    <row r="119" spans="1:5" s="33" customFormat="1" ht="36" customHeight="1">
      <c r="A119" s="7" t="s">
        <v>56</v>
      </c>
      <c r="B119" s="49" t="s">
        <v>155</v>
      </c>
      <c r="C119" s="8"/>
      <c r="D119" s="11">
        <v>2484855</v>
      </c>
      <c r="E119" s="33" t="str">
        <f t="shared" si="1"/>
        <v>112JE114</v>
      </c>
    </row>
    <row r="120" spans="1:5" s="33" customFormat="1" ht="36" customHeight="1">
      <c r="A120" s="7" t="s">
        <v>191</v>
      </c>
      <c r="B120" s="49" t="s">
        <v>156</v>
      </c>
      <c r="C120" s="8"/>
      <c r="D120" s="11">
        <v>332955</v>
      </c>
      <c r="E120" s="33" t="str">
        <f t="shared" si="1"/>
        <v>111ME116</v>
      </c>
    </row>
    <row r="121" spans="1:5" s="33" customFormat="1" ht="36" customHeight="1">
      <c r="A121" s="7" t="s">
        <v>191</v>
      </c>
      <c r="B121" s="49" t="s">
        <v>157</v>
      </c>
      <c r="C121" s="8"/>
      <c r="D121" s="11">
        <v>2110500</v>
      </c>
      <c r="E121" s="33" t="str">
        <f t="shared" si="1"/>
        <v>112ME116</v>
      </c>
    </row>
    <row r="122" spans="1:5" s="33" customFormat="1" ht="36" customHeight="1">
      <c r="A122" s="7" t="s">
        <v>38</v>
      </c>
      <c r="B122" s="49" t="s">
        <v>158</v>
      </c>
      <c r="C122" s="8"/>
      <c r="D122" s="11">
        <v>79300</v>
      </c>
      <c r="E122" s="33" t="str">
        <f t="shared" si="1"/>
        <v>111NE119</v>
      </c>
    </row>
    <row r="123" spans="1:5" s="33" customFormat="1" ht="36" customHeight="1">
      <c r="A123" s="7" t="s">
        <v>38</v>
      </c>
      <c r="B123" s="49" t="s">
        <v>159</v>
      </c>
      <c r="C123" s="8"/>
      <c r="D123" s="11">
        <v>2549535</v>
      </c>
      <c r="E123" s="33" t="str">
        <f t="shared" si="1"/>
        <v>112NE119</v>
      </c>
    </row>
    <row r="124" spans="1:5" s="33" customFormat="1" ht="36" customHeight="1">
      <c r="A124" s="7" t="s">
        <v>229</v>
      </c>
      <c r="B124" s="49" t="s">
        <v>161</v>
      </c>
      <c r="C124" s="8"/>
      <c r="D124" s="11">
        <v>2480000</v>
      </c>
      <c r="E124" s="33" t="str">
        <f t="shared" si="1"/>
        <v>112OE118</v>
      </c>
    </row>
    <row r="125" spans="1:5" s="33" customFormat="1" ht="36" customHeight="1">
      <c r="A125" s="7" t="s">
        <v>193</v>
      </c>
      <c r="B125" s="49" t="s">
        <v>162</v>
      </c>
      <c r="C125" s="8"/>
      <c r="D125" s="11">
        <v>2493509</v>
      </c>
      <c r="E125" s="33" t="str">
        <f t="shared" si="1"/>
        <v>112PE120</v>
      </c>
    </row>
    <row r="126" spans="1:5" s="33" customFormat="1" ht="36" customHeight="1">
      <c r="A126" s="7" t="s">
        <v>195</v>
      </c>
      <c r="B126" s="49" t="s">
        <v>163</v>
      </c>
      <c r="C126" s="8"/>
      <c r="D126" s="11">
        <v>24648</v>
      </c>
      <c r="E126" s="33" t="str">
        <f t="shared" si="1"/>
        <v>111QE106</v>
      </c>
    </row>
    <row r="127" spans="1:5" s="33" customFormat="1" ht="36" customHeight="1">
      <c r="A127" s="7" t="s">
        <v>195</v>
      </c>
      <c r="B127" s="49" t="s">
        <v>164</v>
      </c>
      <c r="C127" s="8"/>
      <c r="D127" s="11">
        <v>2635098</v>
      </c>
      <c r="E127" s="33" t="str">
        <f t="shared" si="1"/>
        <v>112QE106</v>
      </c>
    </row>
    <row r="128" spans="1:5" s="33" customFormat="1" ht="36" customHeight="1">
      <c r="A128" s="7" t="s">
        <v>198</v>
      </c>
      <c r="B128" s="49" t="s">
        <v>165</v>
      </c>
      <c r="C128" s="8"/>
      <c r="D128" s="11">
        <v>121926</v>
      </c>
      <c r="E128" s="33" t="str">
        <f t="shared" si="1"/>
        <v>111RE109</v>
      </c>
    </row>
    <row r="129" spans="1:5" s="33" customFormat="1" ht="36" customHeight="1">
      <c r="A129" s="7" t="s">
        <v>198</v>
      </c>
      <c r="B129" s="49" t="s">
        <v>166</v>
      </c>
      <c r="C129" s="8"/>
      <c r="D129" s="11">
        <v>2100000</v>
      </c>
      <c r="E129" s="33" t="str">
        <f t="shared" si="1"/>
        <v>112RE109</v>
      </c>
    </row>
    <row r="130" spans="1:5" s="33" customFormat="1" ht="36" customHeight="1">
      <c r="A130" s="7" t="s">
        <v>60</v>
      </c>
      <c r="B130" s="49" t="s">
        <v>167</v>
      </c>
      <c r="C130" s="8"/>
      <c r="D130" s="11">
        <v>28593</v>
      </c>
      <c r="E130" s="33" t="str">
        <f t="shared" si="1"/>
        <v>111TE115</v>
      </c>
    </row>
    <row r="131" spans="1:5" s="33" customFormat="1" ht="36" customHeight="1">
      <c r="A131" s="7" t="s">
        <v>60</v>
      </c>
      <c r="B131" s="49" t="s">
        <v>168</v>
      </c>
      <c r="C131" s="8"/>
      <c r="D131" s="11">
        <v>2777727</v>
      </c>
      <c r="E131" s="33" t="str">
        <f t="shared" si="1"/>
        <v>112TE115</v>
      </c>
    </row>
    <row r="132" spans="1:5" s="33" customFormat="1" ht="36" customHeight="1">
      <c r="A132" s="7" t="s">
        <v>222</v>
      </c>
      <c r="B132" s="49" t="s">
        <v>169</v>
      </c>
      <c r="C132" s="8"/>
      <c r="D132" s="11">
        <v>2509269</v>
      </c>
      <c r="E132" s="33" t="str">
        <f t="shared" si="1"/>
        <v>112VE121</v>
      </c>
    </row>
    <row r="133" spans="1:5" s="33" customFormat="1" ht="36" customHeight="1">
      <c r="A133" s="7" t="s">
        <v>230</v>
      </c>
      <c r="B133" s="49" t="s">
        <v>171</v>
      </c>
      <c r="C133" s="8"/>
      <c r="D133" s="11">
        <v>230048</v>
      </c>
      <c r="E133" s="33" t="str">
        <f t="shared" si="1"/>
        <v>111WE122</v>
      </c>
    </row>
    <row r="134" spans="1:5" s="33" customFormat="1" ht="36" customHeight="1">
      <c r="A134" s="7" t="s">
        <v>230</v>
      </c>
      <c r="B134" s="49" t="s">
        <v>172</v>
      </c>
      <c r="C134" s="8"/>
      <c r="D134" s="11">
        <v>1372846</v>
      </c>
      <c r="E134" s="33" t="str">
        <f t="shared" si="1"/>
        <v>112WE122</v>
      </c>
    </row>
    <row r="135" spans="1:5" s="33" customFormat="1" ht="49.8" customHeight="1">
      <c r="A135" s="51"/>
      <c r="B135" s="50"/>
      <c r="C135" s="10" t="s">
        <v>173</v>
      </c>
      <c r="D135" s="52">
        <f>D136+D144</f>
        <v>25907140</v>
      </c>
      <c r="E135" s="33" t="e">
        <f t="shared" si="1"/>
        <v>#VALUE!</v>
      </c>
    </row>
    <row r="136" spans="1:5" s="33" customFormat="1" ht="36" customHeight="1">
      <c r="A136" s="7" t="s">
        <v>231</v>
      </c>
      <c r="B136" s="49"/>
      <c r="C136" s="8"/>
      <c r="D136" s="11">
        <f>SUM(D137:D143)</f>
        <v>17642040</v>
      </c>
      <c r="E136" s="33" t="e">
        <f t="shared" si="1"/>
        <v>#VALUE!</v>
      </c>
    </row>
    <row r="137" spans="1:5" s="33" customFormat="1" ht="48" customHeight="1">
      <c r="A137" s="7" t="s">
        <v>174</v>
      </c>
      <c r="B137" s="49" t="s">
        <v>175</v>
      </c>
      <c r="C137" s="8"/>
      <c r="D137" s="11">
        <v>65380</v>
      </c>
      <c r="E137" s="33" t="str">
        <f t="shared" si="1"/>
        <v>1125F508</v>
      </c>
    </row>
    <row r="138" spans="1:5" s="33" customFormat="1" ht="36" customHeight="1">
      <c r="A138" s="7" t="s">
        <v>223</v>
      </c>
      <c r="B138" s="49" t="s">
        <v>176</v>
      </c>
      <c r="C138" s="8"/>
      <c r="D138" s="11">
        <v>1639800</v>
      </c>
      <c r="E138" s="33" t="str">
        <f t="shared" ref="E138:E157" si="2">MID(B138,LEN(B138)-8,8)</f>
        <v>1125F112</v>
      </c>
    </row>
    <row r="139" spans="1:5" s="33" customFormat="1" ht="36" customHeight="1">
      <c r="A139" s="7" t="s">
        <v>135</v>
      </c>
      <c r="B139" s="49" t="s">
        <v>177</v>
      </c>
      <c r="C139" s="8"/>
      <c r="D139" s="11">
        <v>4586410</v>
      </c>
      <c r="E139" s="33" t="str">
        <f t="shared" si="2"/>
        <v>112AF116</v>
      </c>
    </row>
    <row r="140" spans="1:5" s="33" customFormat="1" ht="36" customHeight="1">
      <c r="A140" s="7" t="s">
        <v>137</v>
      </c>
      <c r="B140" s="49" t="s">
        <v>178</v>
      </c>
      <c r="C140" s="8"/>
      <c r="D140" s="11">
        <v>4800</v>
      </c>
      <c r="E140" s="33" t="str">
        <f t="shared" si="2"/>
        <v>111CF116</v>
      </c>
    </row>
    <row r="141" spans="1:5" s="33" customFormat="1" ht="36" customHeight="1">
      <c r="A141" s="7" t="s">
        <v>137</v>
      </c>
      <c r="B141" s="49" t="s">
        <v>179</v>
      </c>
      <c r="C141" s="8"/>
      <c r="D141" s="11">
        <v>4773000</v>
      </c>
      <c r="E141" s="33" t="str">
        <f t="shared" si="2"/>
        <v>112CF113</v>
      </c>
    </row>
    <row r="142" spans="1:5" s="33" customFormat="1" ht="36" customHeight="1">
      <c r="A142" s="7" t="s">
        <v>140</v>
      </c>
      <c r="B142" s="49" t="s">
        <v>180</v>
      </c>
      <c r="C142" s="8"/>
      <c r="D142" s="11">
        <v>3810000</v>
      </c>
      <c r="E142" s="33" t="str">
        <f t="shared" si="2"/>
        <v>112SF109</v>
      </c>
    </row>
    <row r="143" spans="1:5" s="33" customFormat="1" ht="54.6" customHeight="1">
      <c r="A143" s="7" t="s">
        <v>33</v>
      </c>
      <c r="B143" s="49" t="s">
        <v>181</v>
      </c>
      <c r="C143" s="8"/>
      <c r="D143" s="11">
        <v>2762650</v>
      </c>
      <c r="E143" s="33" t="str">
        <f t="shared" si="2"/>
        <v>112UF115</v>
      </c>
    </row>
    <row r="144" spans="1:5" s="33" customFormat="1" ht="36" customHeight="1">
      <c r="A144" s="7" t="s">
        <v>10</v>
      </c>
      <c r="B144" s="49"/>
      <c r="C144" s="8"/>
      <c r="D144" s="11">
        <f>SUM(D145:D157)</f>
        <v>8265100</v>
      </c>
      <c r="E144" s="33" t="e">
        <f t="shared" si="2"/>
        <v>#VALUE!</v>
      </c>
    </row>
    <row r="145" spans="1:5" s="33" customFormat="1" ht="36" customHeight="1">
      <c r="A145" s="7" t="s">
        <v>35</v>
      </c>
      <c r="B145" s="49" t="s">
        <v>182</v>
      </c>
      <c r="C145" s="8"/>
      <c r="D145" s="11">
        <v>1483300</v>
      </c>
      <c r="E145" s="33" t="str">
        <f t="shared" si="2"/>
        <v>112BF114</v>
      </c>
    </row>
    <row r="146" spans="1:5" s="33" customFormat="1" ht="36" customHeight="1">
      <c r="A146" s="7" t="s">
        <v>183</v>
      </c>
      <c r="B146" s="49" t="s">
        <v>184</v>
      </c>
      <c r="C146" s="8"/>
      <c r="D146" s="11">
        <v>1335000</v>
      </c>
      <c r="E146" s="33" t="str">
        <f t="shared" si="2"/>
        <v>112GF111</v>
      </c>
    </row>
    <row r="147" spans="1:5" s="33" customFormat="1" ht="36" customHeight="1">
      <c r="A147" s="7" t="s">
        <v>185</v>
      </c>
      <c r="B147" s="49" t="s">
        <v>186</v>
      </c>
      <c r="C147" s="8"/>
      <c r="D147" s="11">
        <v>600</v>
      </c>
      <c r="E147" s="33" t="str">
        <f t="shared" si="2"/>
        <v>111HF106</v>
      </c>
    </row>
    <row r="148" spans="1:5" s="33" customFormat="1" ht="36" customHeight="1">
      <c r="A148" s="7" t="s">
        <v>185</v>
      </c>
      <c r="B148" s="49" t="s">
        <v>187</v>
      </c>
      <c r="C148" s="8"/>
      <c r="D148" s="11">
        <v>680700</v>
      </c>
      <c r="E148" s="33" t="str">
        <f t="shared" si="2"/>
        <v>112HF106</v>
      </c>
    </row>
    <row r="149" spans="1:5" s="33" customFormat="1" ht="36" customHeight="1">
      <c r="A149" s="7" t="s">
        <v>53</v>
      </c>
      <c r="B149" s="49" t="s">
        <v>188</v>
      </c>
      <c r="C149" s="8"/>
      <c r="D149" s="11">
        <v>48300</v>
      </c>
      <c r="E149" s="33" t="str">
        <f t="shared" si="2"/>
        <v>111IF108</v>
      </c>
    </row>
    <row r="150" spans="1:5" s="33" customFormat="1" ht="36" customHeight="1">
      <c r="A150" s="7" t="s">
        <v>53</v>
      </c>
      <c r="B150" s="49" t="s">
        <v>189</v>
      </c>
      <c r="C150" s="8"/>
      <c r="D150" s="11">
        <v>560000</v>
      </c>
      <c r="E150" s="33" t="str">
        <f t="shared" si="2"/>
        <v>112IF110</v>
      </c>
    </row>
    <row r="151" spans="1:5" s="33" customFormat="1" ht="36" customHeight="1">
      <c r="A151" s="7" t="s">
        <v>56</v>
      </c>
      <c r="B151" s="49" t="s">
        <v>190</v>
      </c>
      <c r="C151" s="8"/>
      <c r="D151" s="11">
        <v>495000</v>
      </c>
      <c r="E151" s="33" t="str">
        <f t="shared" si="2"/>
        <v>112JF119</v>
      </c>
    </row>
    <row r="152" spans="1:5" s="33" customFormat="1" ht="36" customHeight="1">
      <c r="A152" s="7" t="s">
        <v>191</v>
      </c>
      <c r="B152" s="49" t="s">
        <v>192</v>
      </c>
      <c r="C152" s="8"/>
      <c r="D152" s="11">
        <v>1614000</v>
      </c>
      <c r="E152" s="33" t="str">
        <f t="shared" si="2"/>
        <v>112MF107</v>
      </c>
    </row>
    <row r="153" spans="1:5" s="33" customFormat="1" ht="36" customHeight="1">
      <c r="A153" s="7" t="s">
        <v>193</v>
      </c>
      <c r="B153" s="49" t="s">
        <v>194</v>
      </c>
      <c r="C153" s="8"/>
      <c r="D153" s="11">
        <v>544800</v>
      </c>
      <c r="E153" s="33" t="str">
        <f t="shared" si="2"/>
        <v>112PF104</v>
      </c>
    </row>
    <row r="154" spans="1:5" s="33" customFormat="1" ht="36" customHeight="1">
      <c r="A154" s="7" t="s">
        <v>195</v>
      </c>
      <c r="B154" s="49" t="s">
        <v>196</v>
      </c>
      <c r="C154" s="8"/>
      <c r="D154" s="11">
        <v>447300</v>
      </c>
      <c r="E154" s="33" t="str">
        <f t="shared" si="2"/>
        <v>112QF105</v>
      </c>
    </row>
    <row r="155" spans="1:5" s="33" customFormat="1" ht="36" customHeight="1">
      <c r="A155" s="51" t="s">
        <v>195</v>
      </c>
      <c r="B155" s="50" t="s">
        <v>197</v>
      </c>
      <c r="C155" s="10"/>
      <c r="D155" s="52">
        <v>89300</v>
      </c>
      <c r="E155" s="33" t="str">
        <f t="shared" si="2"/>
        <v>112QF117</v>
      </c>
    </row>
    <row r="156" spans="1:5" s="33" customFormat="1" ht="36" customHeight="1">
      <c r="A156" s="7" t="s">
        <v>198</v>
      </c>
      <c r="B156" s="49" t="s">
        <v>199</v>
      </c>
      <c r="C156" s="8"/>
      <c r="D156" s="11">
        <v>710000</v>
      </c>
      <c r="E156" s="33" t="str">
        <f t="shared" si="2"/>
        <v>112RF120</v>
      </c>
    </row>
    <row r="157" spans="1:5" ht="36" customHeight="1">
      <c r="A157" s="51" t="s">
        <v>61</v>
      </c>
      <c r="B157" s="50" t="s">
        <v>200</v>
      </c>
      <c r="C157" s="15"/>
      <c r="D157" s="26">
        <v>256800</v>
      </c>
      <c r="E157" s="43" t="str">
        <f t="shared" si="2"/>
        <v>112TF108</v>
      </c>
    </row>
    <row r="158" spans="1:5" ht="34.200000000000003" customHeight="1">
      <c r="A158" s="59"/>
      <c r="B158" s="60"/>
      <c r="C158" s="60"/>
      <c r="D158" s="60"/>
    </row>
    <row r="159" spans="1:5" ht="27" customHeight="1"/>
    <row r="160" spans="1:5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</sheetData>
  <mergeCells count="4">
    <mergeCell ref="A2:D2"/>
    <mergeCell ref="A3:D3"/>
    <mergeCell ref="B4:C4"/>
    <mergeCell ref="A158:D158"/>
  </mergeCells>
  <phoneticPr fontId="2" type="noConversion"/>
  <printOptions horizontalCentered="1"/>
  <pageMargins left="0.59055118110236227" right="0.59055118110236227" top="0.59055118110236227" bottom="0.55000000000000004" header="0.31496062992125984" footer="0.19685039370078741"/>
  <pageSetup paperSize="9" scale="91" fitToHeight="100" pageOrder="overThenDown" orientation="portrait" useFirstPageNumber="1" r:id="rId1"/>
  <headerFooter>
    <oddHeader>&amp;R&amp;"標楷體,標準"&amp;16附表</oddHeader>
    <oddFooter>&amp;C&amp;"標楷體,標準"&amp;16&amp;P</oddFooter>
  </headerFooter>
  <rowBreaks count="2" manualBreakCount="2">
    <brk id="49" max="3" man="1"/>
    <brk id="15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移民署</vt:lpstr>
      <vt:lpstr>新住民發展基金</vt:lpstr>
      <vt:lpstr>移民署!Print_Area</vt:lpstr>
      <vt:lpstr>新住民發展基金!Print_Area</vt:lpstr>
      <vt:lpstr>移民署!Print_Titles</vt:lpstr>
      <vt:lpstr>新住民發展基金!Print_Titles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necadmin</cp:lastModifiedBy>
  <cp:lastPrinted>2024-04-01T02:36:18Z</cp:lastPrinted>
  <dcterms:created xsi:type="dcterms:W3CDTF">2014-03-03T01:57:24Z</dcterms:created>
  <dcterms:modified xsi:type="dcterms:W3CDTF">2024-04-01T02:41:50Z</dcterms:modified>
</cp:coreProperties>
</file>