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<sst xmlns="http://schemas.openxmlformats.org/spreadsheetml/2006/main" count="99" uniqueCount="74">
  <si>
    <t>我國人與外籍人士離婚統計</t>
  </si>
  <si>
    <t>單位：對數</t>
  </si>
  <si>
    <t>年月別</t>
  </si>
  <si>
    <t>離婚
對數</t>
  </si>
  <si>
    <t>本國
對數
(說明2)</t>
  </si>
  <si>
    <t>中外離婚對數
(說明3)</t>
  </si>
  <si>
    <t>合計</t>
  </si>
  <si>
    <t>大陸、港澳</t>
  </si>
  <si>
    <t>外  國  籍</t>
  </si>
  <si>
    <t xml:space="preserve">中外籍離婚對數比
(說明4)
</t>
  </si>
  <si>
    <t>對數</t>
  </si>
  <si>
    <t>百分比%</t>
  </si>
  <si>
    <t>對數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</si>
  <si>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</si>
  <si>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</si>
  <si>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</si>
  <si>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</si>
  <si>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</si>
  <si>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</si>
  <si>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</si>
  <si>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</si>
  <si>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</si>
  <si>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>96年</t>
  </si>
  <si>
    <t>97年</t>
  </si>
  <si>
    <t>97.10</t>
  </si>
  <si>
    <t>97.11</t>
  </si>
  <si>
    <t>97.12</t>
  </si>
  <si>
    <t>98年</t>
  </si>
  <si>
    <t>98.10</t>
  </si>
  <si>
    <t>98.11</t>
  </si>
  <si>
    <t>98.12</t>
  </si>
  <si>
    <t>99年</t>
  </si>
  <si>
    <t>99.10</t>
  </si>
  <si>
    <r>
      <t>100</t>
    </r>
    <r>
      <rPr>
        <b/>
        <sz val="10"/>
        <rFont val="細明體"/>
        <family val="3"/>
      </rPr>
      <t>年</t>
    </r>
  </si>
  <si>
    <t>100.10</t>
  </si>
  <si>
    <r>
      <t>101</t>
    </r>
    <r>
      <rPr>
        <sz val="10"/>
        <rFont val="細明體"/>
        <family val="3"/>
      </rPr>
      <t>年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</si>
  <si>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.01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</si>
  <si>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.02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</si>
  <si>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.03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</si>
  <si>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.04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</si>
  <si>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.05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</si>
  <si>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.06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</si>
  <si>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.07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</si>
  <si>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.08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</si>
  <si>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.09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</si>
  <si>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.10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</si>
  <si>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.11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</si>
  <si>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.12</t>
    </r>
  </si>
  <si>
    <r>
      <t>102</t>
    </r>
    <r>
      <rPr>
        <sz val="10"/>
        <rFont val="細明體"/>
        <family val="3"/>
      </rPr>
      <t>年</t>
    </r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</si>
  <si>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</si>
  <si>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</si>
  <si>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</si>
  <si>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</si>
  <si>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</si>
  <si>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</si>
  <si>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</si>
  <si>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</si>
  <si>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</si>
  <si>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</si>
  <si>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</si>
  <si>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</si>
  <si>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說明：</t>
  </si>
  <si>
    <r>
      <t>1.本表</t>
    </r>
    <r>
      <rPr>
        <b/>
        <sz val="12"/>
        <rFont val="新細明體"/>
        <family val="1"/>
      </rPr>
      <t>按登記日期</t>
    </r>
    <r>
      <rPr>
        <sz val="12"/>
        <rFont val="新細明體"/>
        <family val="1"/>
      </rPr>
      <t>統計。</t>
    </r>
  </si>
  <si>
    <t>2.本國對數係指離婚雙方均為本國人。</t>
  </si>
  <si>
    <t>3.中外離婚對數係指結婚之一方為本國人，另一方為大陸、港澳或外國籍人士。</t>
  </si>
  <si>
    <r>
      <t>4.中外籍結婚對數比：每</t>
    </r>
    <r>
      <rPr>
        <u val="single"/>
        <sz val="12"/>
        <rFont val="新細明體"/>
        <family val="1"/>
      </rPr>
      <t>？</t>
    </r>
    <r>
      <rPr>
        <sz val="12"/>
        <rFont val="新細明體"/>
        <family val="1"/>
      </rPr>
      <t>對結婚就有1對為中外聯姻。</t>
    </r>
  </si>
  <si>
    <t>資料截止日期：104年1月31日</t>
  </si>
  <si>
    <r>
      <t>104</t>
    </r>
    <r>
      <rPr>
        <b/>
        <sz val="10"/>
        <rFont val="細明體"/>
        <family val="3"/>
      </rPr>
      <t>年</t>
    </r>
  </si>
  <si>
    <t>資料參考：戶政司</t>
  </si>
  <si>
    <r>
      <t>103</t>
    </r>
    <r>
      <rPr>
        <sz val="10"/>
        <rFont val="細明體"/>
        <family val="3"/>
      </rPr>
      <t>年</t>
    </r>
  </si>
  <si>
    <t>東南亞
地區</t>
  </si>
  <si>
    <t>其他
地區</t>
  </si>
  <si>
    <t>港澳
地區</t>
  </si>
  <si>
    <t>大陸
地區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</si>
</sst>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   &quot;* #,##0;&quot;－&quot;* #,##0;&quot;—&quot;;"/>
    <numFmt numFmtId="177" formatCode="_(* #,##0_);_(* \(#,##0\);_(* &quot;-&quot;_);_(@_)"/>
    <numFmt numFmtId="178" formatCode="0.00_ "/>
    <numFmt numFmtId="179" formatCode="0.0_ "/>
    <numFmt numFmtId="180" formatCode="#,##0.00_ "/>
    <numFmt numFmtId="181" formatCode="0.00_);[Red]\(0.00\)"/>
  </numFmts>
  <fonts count="15">
    <font>
      <sz val="12"/>
      <name val="新細明體"/>
      <family val="1"/>
    </font>
    <font>
      <sz val="9"/>
      <name val="新細明體"/>
      <family val="1"/>
    </font>
    <font>
      <b/>
      <sz val="26"/>
      <name val="標楷體"/>
      <family val="4"/>
    </font>
    <font>
      <sz val="12"/>
      <name val="Times New Roman"/>
      <family val="1"/>
    </font>
    <font>
      <sz val="12"/>
      <name val="細明體"/>
      <family val="3"/>
    </font>
    <font>
      <b/>
      <sz val="12"/>
      <name val="細明體"/>
      <family val="3"/>
    </font>
    <font>
      <sz val="16"/>
      <name val="新細明體"/>
      <family val="1"/>
    </font>
    <font>
      <sz val="14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b/>
      <sz val="10"/>
      <name val="細明體"/>
      <family val="3"/>
    </font>
    <font>
      <sz val="10"/>
      <name val="細明體"/>
      <family val="3"/>
    </font>
    <font>
      <sz val="12"/>
      <color indexed="12"/>
      <name val="新細明體"/>
      <family val="1"/>
    </font>
    <font>
      <sz val="12"/>
      <color indexed="12"/>
      <name val="Times New Roman"/>
      <family val="1"/>
    </font>
    <font>
      <u val="single"/>
      <sz val="12"/>
      <name val="新細明體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15" applyFont="1" applyAlignment="1">
      <alignment horizontal="centerContinuous" vertical="center"/>
      <protection/>
    </xf>
    <xf numFmtId="0" fontId="4" fillId="0" borderId="0" xfId="15" applyFont="1" applyAlignment="1">
      <alignment horizontal="centerContinuous" vertical="center"/>
      <protection/>
    </xf>
    <xf numFmtId="0" fontId="4" fillId="0" borderId="0" xfId="15" applyFont="1" applyAlignment="1">
      <alignment vertical="center"/>
      <protection/>
    </xf>
    <xf numFmtId="0" fontId="0" fillId="0" borderId="0" xfId="15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" xfId="15" applyFont="1" applyBorder="1" applyAlignment="1">
      <alignment horizontal="left" vertical="center"/>
      <protection/>
    </xf>
    <xf numFmtId="0" fontId="5" fillId="0" borderId="0" xfId="15" applyFont="1" applyBorder="1" applyAlignment="1">
      <alignment horizontal="left" vertical="center"/>
      <protection/>
    </xf>
    <xf numFmtId="0" fontId="4" fillId="0" borderId="0" xfId="15" applyFont="1" applyBorder="1" applyAlignment="1">
      <alignment horizontal="left" vertical="center"/>
      <protection/>
    </xf>
    <xf numFmtId="0" fontId="4" fillId="0" borderId="0" xfId="15" applyFont="1" applyBorder="1" applyAlignment="1">
      <alignment/>
      <protection/>
    </xf>
    <xf numFmtId="0" fontId="7" fillId="0" borderId="2" xfId="0" applyFont="1" applyBorder="1" applyAlignment="1">
      <alignment horizontal="center" vertical="center" wrapText="1"/>
    </xf>
    <xf numFmtId="49" fontId="7" fillId="0" borderId="2" xfId="15" applyNumberFormat="1" applyFont="1" applyBorder="1" applyAlignment="1">
      <alignment horizontal="center" vertical="center"/>
      <protection/>
    </xf>
    <xf numFmtId="176" fontId="7" fillId="0" borderId="2" xfId="19" applyNumberFormat="1" applyFont="1" applyBorder="1" applyAlignment="1">
      <alignment vertical="center"/>
    </xf>
    <xf numFmtId="176" fontId="7" fillId="0" borderId="2" xfId="17" applyNumberFormat="1" applyFont="1" applyBorder="1" applyAlignment="1" applyProtection="1">
      <alignment vertical="center"/>
      <protection/>
    </xf>
    <xf numFmtId="178" fontId="7" fillId="0" borderId="2" xfId="17" applyNumberFormat="1" applyFont="1" applyBorder="1" applyAlignment="1" applyProtection="1">
      <alignment vertical="center"/>
      <protection/>
    </xf>
    <xf numFmtId="49" fontId="7" fillId="0" borderId="2" xfId="0" applyNumberFormat="1" applyFont="1" applyBorder="1" applyAlignment="1">
      <alignment horizontal="center" vertical="center"/>
    </xf>
    <xf numFmtId="179" fontId="7" fillId="0" borderId="2" xfId="0" applyNumberFormat="1" applyFont="1" applyBorder="1" applyAlignment="1">
      <alignment horizontal="right" vertical="center" wrapText="1"/>
    </xf>
    <xf numFmtId="49" fontId="8" fillId="0" borderId="2" xfId="15" applyNumberFormat="1" applyFont="1" applyBorder="1" applyAlignment="1">
      <alignment horizontal="center" vertical="center"/>
      <protection/>
    </xf>
    <xf numFmtId="176" fontId="8" fillId="0" borderId="2" xfId="19" applyNumberFormat="1" applyFont="1" applyBorder="1" applyAlignment="1">
      <alignment vertical="center"/>
    </xf>
    <xf numFmtId="180" fontId="8" fillId="0" borderId="2" xfId="19" applyNumberFormat="1" applyFont="1" applyBorder="1" applyAlignment="1">
      <alignment vertical="center"/>
    </xf>
    <xf numFmtId="176" fontId="8" fillId="0" borderId="2" xfId="17" applyNumberFormat="1" applyFont="1" applyBorder="1" applyAlignment="1" applyProtection="1">
      <alignment vertical="center"/>
      <protection/>
    </xf>
    <xf numFmtId="179" fontId="8" fillId="0" borderId="2" xfId="0" applyNumberFormat="1" applyFont="1" applyBorder="1" applyAlignment="1">
      <alignment horizontal="right" vertical="center" wrapText="1"/>
    </xf>
    <xf numFmtId="0" fontId="9" fillId="0" borderId="0" xfId="15" applyFont="1" applyAlignment="1">
      <alignment vertical="center"/>
      <protection/>
    </xf>
    <xf numFmtId="180" fontId="7" fillId="0" borderId="2" xfId="19" applyNumberFormat="1" applyFont="1" applyBorder="1" applyAlignment="1">
      <alignment vertical="center"/>
    </xf>
    <xf numFmtId="176" fontId="7" fillId="0" borderId="2" xfId="0" applyNumberFormat="1" applyFont="1" applyBorder="1" applyAlignment="1">
      <alignment vertical="center"/>
    </xf>
    <xf numFmtId="49" fontId="7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176" fontId="7" fillId="0" borderId="2" xfId="18" applyNumberFormat="1" applyFont="1" applyBorder="1" applyAlignment="1" applyProtection="1">
      <alignment vertical="center"/>
      <protection locked="0"/>
    </xf>
    <xf numFmtId="0" fontId="7" fillId="0" borderId="2" xfId="0" applyFont="1" applyBorder="1" applyAlignment="1">
      <alignment horizontal="center" vertical="center"/>
    </xf>
    <xf numFmtId="180" fontId="7" fillId="0" borderId="2" xfId="17" applyNumberFormat="1" applyFont="1" applyBorder="1" applyAlignment="1" applyProtection="1">
      <alignment vertical="center"/>
      <protection/>
    </xf>
    <xf numFmtId="176" fontId="0" fillId="0" borderId="0" xfId="15" applyNumberFormat="1" applyFont="1" applyAlignment="1">
      <alignment vertical="center"/>
      <protection/>
    </xf>
    <xf numFmtId="181" fontId="7" fillId="0" borderId="2" xfId="17" applyNumberFormat="1" applyFont="1" applyBorder="1" applyAlignment="1" applyProtection="1">
      <alignment vertical="center"/>
      <protection/>
    </xf>
    <xf numFmtId="0" fontId="7" fillId="0" borderId="2" xfId="0" applyFont="1" applyFill="1" applyBorder="1" applyAlignment="1">
      <alignment horizontal="center" vertical="center"/>
    </xf>
    <xf numFmtId="176" fontId="7" fillId="0" borderId="2" xfId="19" applyNumberFormat="1" applyFont="1" applyFill="1" applyBorder="1" applyAlignment="1">
      <alignment vertical="center"/>
    </xf>
    <xf numFmtId="176" fontId="7" fillId="0" borderId="2" xfId="17" applyNumberFormat="1" applyFont="1" applyFill="1" applyBorder="1" applyAlignment="1" applyProtection="1">
      <alignment vertical="center"/>
      <protection/>
    </xf>
    <xf numFmtId="181" fontId="7" fillId="0" borderId="2" xfId="17" applyNumberFormat="1" applyFont="1" applyFill="1" applyBorder="1" applyAlignment="1" applyProtection="1">
      <alignment vertical="center"/>
      <protection/>
    </xf>
    <xf numFmtId="179" fontId="7" fillId="0" borderId="2" xfId="0" applyNumberFormat="1" applyFont="1" applyFill="1" applyBorder="1" applyAlignment="1">
      <alignment horizontal="right" vertical="center" wrapText="1"/>
    </xf>
    <xf numFmtId="176" fontId="0" fillId="0" borderId="0" xfId="15" applyNumberFormat="1" applyFont="1" applyFill="1" applyAlignment="1">
      <alignment vertical="center"/>
      <protection/>
    </xf>
    <xf numFmtId="0" fontId="0" fillId="0" borderId="0" xfId="15" applyFont="1" applyFill="1" applyAlignment="1">
      <alignment vertical="center"/>
      <protection/>
    </xf>
    <xf numFmtId="176" fontId="7" fillId="0" borderId="2" xfId="18" applyNumberFormat="1" applyFont="1" applyFill="1" applyBorder="1" applyAlignment="1" applyProtection="1">
      <alignment vertical="center"/>
      <protection locked="0"/>
    </xf>
    <xf numFmtId="180" fontId="7" fillId="0" borderId="2" xfId="19" applyNumberFormat="1" applyFont="1" applyFill="1" applyBorder="1" applyAlignment="1">
      <alignment vertical="center"/>
    </xf>
    <xf numFmtId="176" fontId="7" fillId="0" borderId="2" xfId="19" applyNumberFormat="1" applyFont="1" applyFill="1" applyBorder="1" applyAlignment="1">
      <alignment horizontal="right" vertical="center"/>
    </xf>
    <xf numFmtId="176" fontId="7" fillId="0" borderId="2" xfId="18" applyNumberFormat="1" applyFont="1" applyFill="1" applyBorder="1" applyAlignment="1" applyProtection="1">
      <alignment horizontal="right" vertical="center"/>
      <protection locked="0"/>
    </xf>
    <xf numFmtId="176" fontId="7" fillId="0" borderId="2" xfId="17" applyNumberFormat="1" applyFont="1" applyFill="1" applyBorder="1" applyAlignment="1" applyProtection="1">
      <alignment horizontal="right" vertical="center"/>
      <protection/>
    </xf>
    <xf numFmtId="180" fontId="7" fillId="0" borderId="2" xfId="19" applyNumberFormat="1" applyFont="1" applyFill="1" applyBorder="1" applyAlignment="1">
      <alignment horizontal="right" vertical="center"/>
    </xf>
    <xf numFmtId="49" fontId="7" fillId="0" borderId="2" xfId="0" applyNumberFormat="1" applyFont="1" applyFill="1" applyBorder="1" applyAlignment="1">
      <alignment horizontal="center" vertical="center"/>
    </xf>
    <xf numFmtId="180" fontId="7" fillId="0" borderId="2" xfId="17" applyNumberFormat="1" applyFont="1" applyFill="1" applyBorder="1" applyAlignment="1" applyProtection="1">
      <alignment vertical="center"/>
      <protection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6" fontId="7" fillId="0" borderId="3" xfId="19" applyNumberFormat="1" applyFont="1" applyFill="1" applyBorder="1" applyAlignment="1">
      <alignment vertical="center"/>
    </xf>
    <xf numFmtId="179" fontId="7" fillId="0" borderId="3" xfId="0" applyNumberFormat="1" applyFont="1" applyFill="1" applyBorder="1" applyAlignment="1">
      <alignment horizontal="right" vertical="center" wrapText="1"/>
    </xf>
    <xf numFmtId="176" fontId="7" fillId="0" borderId="4" xfId="17" applyNumberFormat="1" applyFont="1" applyFill="1" applyBorder="1" applyAlignment="1" applyProtection="1">
      <alignment vertical="center"/>
      <protection/>
    </xf>
    <xf numFmtId="49" fontId="7" fillId="0" borderId="3" xfId="0" applyNumberFormat="1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176" fontId="0" fillId="0" borderId="2" xfId="19" applyNumberFormat="1" applyFont="1" applyBorder="1" applyAlignment="1">
      <alignment vertical="center"/>
    </xf>
    <xf numFmtId="176" fontId="0" fillId="0" borderId="2" xfId="17" applyNumberFormat="1" applyFont="1" applyBorder="1" applyAlignment="1" applyProtection="1">
      <alignment vertical="center"/>
      <protection/>
    </xf>
    <xf numFmtId="180" fontId="0" fillId="0" borderId="2" xfId="17" applyNumberFormat="1" applyFont="1" applyFill="1" applyBorder="1" applyAlignment="1" applyProtection="1">
      <alignment vertical="center"/>
      <protection/>
    </xf>
    <xf numFmtId="176" fontId="0" fillId="0" borderId="2" xfId="0" applyNumberFormat="1" applyFont="1" applyBorder="1" applyAlignment="1">
      <alignment vertical="center"/>
    </xf>
    <xf numFmtId="179" fontId="0" fillId="0" borderId="2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center" vertical="center"/>
    </xf>
    <xf numFmtId="176" fontId="0" fillId="0" borderId="2" xfId="19" applyNumberFormat="1" applyFont="1" applyFill="1" applyBorder="1" applyAlignment="1">
      <alignment vertical="center"/>
    </xf>
    <xf numFmtId="176" fontId="0" fillId="0" borderId="2" xfId="17" applyNumberFormat="1" applyFont="1" applyFill="1" applyBorder="1" applyAlignment="1" applyProtection="1">
      <alignment vertical="center"/>
      <protection/>
    </xf>
    <xf numFmtId="176" fontId="0" fillId="0" borderId="5" xfId="19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176" fontId="8" fillId="0" borderId="2" xfId="19" applyNumberFormat="1" applyFont="1" applyFill="1" applyBorder="1" applyAlignment="1">
      <alignment vertical="center"/>
    </xf>
    <xf numFmtId="180" fontId="8" fillId="0" borderId="2" xfId="17" applyNumberFormat="1" applyFont="1" applyFill="1" applyBorder="1" applyAlignment="1" applyProtection="1">
      <alignment vertical="center"/>
      <protection/>
    </xf>
    <xf numFmtId="179" fontId="8" fillId="0" borderId="2" xfId="0" applyNumberFormat="1" applyFont="1" applyFill="1" applyBorder="1" applyAlignment="1">
      <alignment horizontal="right" vertical="center" wrapText="1"/>
    </xf>
    <xf numFmtId="176" fontId="9" fillId="0" borderId="0" xfId="15" applyNumberFormat="1" applyFont="1" applyFill="1" applyAlignment="1">
      <alignment vertical="center"/>
      <protection/>
    </xf>
    <xf numFmtId="0" fontId="9" fillId="0" borderId="0" xfId="15" applyFont="1" applyFill="1" applyAlignment="1">
      <alignment vertical="center"/>
      <protection/>
    </xf>
    <xf numFmtId="176" fontId="3" fillId="0" borderId="2" xfId="19" applyNumberFormat="1" applyFont="1" applyBorder="1" applyAlignment="1">
      <alignment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176" fontId="7" fillId="0" borderId="2" xfId="19" applyNumberFormat="1" applyFont="1" applyFill="1" applyBorder="1" applyAlignment="1">
      <alignment/>
    </xf>
    <xf numFmtId="180" fontId="7" fillId="0" borderId="2" xfId="17" applyNumberFormat="1" applyFont="1" applyFill="1" applyBorder="1" applyAlignment="1" applyProtection="1">
      <alignment/>
      <protection/>
    </xf>
    <xf numFmtId="179" fontId="7" fillId="0" borderId="2" xfId="0" applyNumberFormat="1" applyFont="1" applyFill="1" applyBorder="1" applyAlignment="1">
      <alignment horizontal="right" wrapText="1"/>
    </xf>
    <xf numFmtId="176" fontId="0" fillId="0" borderId="0" xfId="15" applyNumberFormat="1" applyFont="1" applyFill="1" applyAlignment="1">
      <alignment/>
      <protection/>
    </xf>
    <xf numFmtId="0" fontId="0" fillId="0" borderId="0" xfId="15" applyFont="1" applyFill="1" applyAlignment="1">
      <alignment/>
      <protection/>
    </xf>
    <xf numFmtId="176" fontId="3" fillId="0" borderId="2" xfId="19" applyNumberFormat="1" applyFont="1" applyBorder="1" applyAlignment="1">
      <alignment/>
    </xf>
    <xf numFmtId="176" fontId="3" fillId="0" borderId="5" xfId="19" applyNumberFormat="1" applyFont="1" applyBorder="1" applyAlignment="1">
      <alignment/>
    </xf>
    <xf numFmtId="176" fontId="3" fillId="0" borderId="6" xfId="19" applyNumberFormat="1" applyFont="1" applyBorder="1" applyAlignment="1">
      <alignment/>
    </xf>
    <xf numFmtId="49" fontId="12" fillId="0" borderId="2" xfId="0" applyNumberFormat="1" applyFont="1" applyFill="1" applyBorder="1" applyAlignment="1">
      <alignment horizontal="center" vertical="center"/>
    </xf>
    <xf numFmtId="176" fontId="13" fillId="0" borderId="2" xfId="19" applyNumberFormat="1" applyFont="1" applyBorder="1" applyAlignment="1">
      <alignment vertical="center"/>
    </xf>
    <xf numFmtId="176" fontId="12" fillId="0" borderId="2" xfId="17" applyNumberFormat="1" applyFont="1" applyFill="1" applyBorder="1" applyAlignment="1" applyProtection="1">
      <alignment vertical="center"/>
      <protection/>
    </xf>
    <xf numFmtId="176" fontId="12" fillId="0" borderId="2" xfId="17" applyNumberFormat="1" applyFont="1" applyBorder="1" applyAlignment="1" applyProtection="1">
      <alignment vertical="center"/>
      <protection/>
    </xf>
    <xf numFmtId="180" fontId="12" fillId="0" borderId="2" xfId="17" applyNumberFormat="1" applyFont="1" applyFill="1" applyBorder="1" applyAlignment="1" applyProtection="1">
      <alignment vertical="center"/>
      <protection/>
    </xf>
    <xf numFmtId="176" fontId="12" fillId="0" borderId="2" xfId="19" applyNumberFormat="1" applyFont="1" applyBorder="1" applyAlignment="1">
      <alignment vertical="center"/>
    </xf>
    <xf numFmtId="176" fontId="12" fillId="0" borderId="2" xfId="0" applyNumberFormat="1" applyFont="1" applyBorder="1" applyAlignment="1">
      <alignment vertical="center"/>
    </xf>
    <xf numFmtId="179" fontId="12" fillId="0" borderId="2" xfId="0" applyNumberFormat="1" applyFont="1" applyFill="1" applyBorder="1" applyAlignment="1">
      <alignment horizontal="right" vertical="center" wrapText="1"/>
    </xf>
    <xf numFmtId="176" fontId="12" fillId="0" borderId="0" xfId="15" applyNumberFormat="1" applyFont="1" applyFill="1" applyAlignment="1">
      <alignment vertical="center"/>
      <protection/>
    </xf>
    <xf numFmtId="0" fontId="12" fillId="0" borderId="0" xfId="15" applyFont="1" applyFill="1" applyAlignment="1">
      <alignment vertical="center"/>
      <protection/>
    </xf>
    <xf numFmtId="176" fontId="12" fillId="0" borderId="2" xfId="19" applyNumberFormat="1" applyFont="1" applyFill="1" applyBorder="1" applyAlignment="1">
      <alignment vertical="center"/>
    </xf>
    <xf numFmtId="176" fontId="13" fillId="0" borderId="2" xfId="19" applyNumberFormat="1" applyFont="1" applyBorder="1" applyAlignment="1">
      <alignment/>
    </xf>
    <xf numFmtId="176" fontId="13" fillId="0" borderId="5" xfId="19" applyNumberFormat="1" applyFont="1" applyBorder="1" applyAlignment="1">
      <alignment/>
    </xf>
    <xf numFmtId="49" fontId="8" fillId="0" borderId="2" xfId="0" applyNumberFormat="1" applyFont="1" applyFill="1" applyBorder="1" applyAlignment="1">
      <alignment horizontal="center" vertical="center" wrapText="1"/>
    </xf>
    <xf numFmtId="176" fontId="8" fillId="0" borderId="2" xfId="19" applyNumberFormat="1" applyFont="1" applyFill="1" applyBorder="1" applyAlignment="1">
      <alignment/>
    </xf>
    <xf numFmtId="180" fontId="8" fillId="0" borderId="2" xfId="17" applyNumberFormat="1" applyFont="1" applyFill="1" applyBorder="1" applyAlignment="1" applyProtection="1">
      <alignment/>
      <protection/>
    </xf>
    <xf numFmtId="179" fontId="8" fillId="0" borderId="2" xfId="0" applyNumberFormat="1" applyFont="1" applyFill="1" applyBorder="1" applyAlignment="1">
      <alignment horizontal="right" wrapText="1"/>
    </xf>
    <xf numFmtId="176" fontId="9" fillId="0" borderId="0" xfId="15" applyNumberFormat="1" applyFont="1" applyFill="1" applyAlignment="1">
      <alignment/>
      <protection/>
    </xf>
    <xf numFmtId="0" fontId="9" fillId="0" borderId="0" xfId="15" applyFont="1" applyFill="1" applyAlignment="1">
      <alignment/>
      <protection/>
    </xf>
    <xf numFmtId="0" fontId="0" fillId="0" borderId="0" xfId="15" applyFont="1" applyAlignment="1">
      <alignment horizontal="left" vertical="center"/>
      <protection/>
    </xf>
    <xf numFmtId="176" fontId="13" fillId="0" borderId="0" xfId="19" applyNumberFormat="1" applyFont="1" applyBorder="1" applyAlignment="1">
      <alignment/>
    </xf>
    <xf numFmtId="176" fontId="12" fillId="0" borderId="0" xfId="17" applyNumberFormat="1" applyFont="1" applyFill="1" applyBorder="1" applyAlignment="1" applyProtection="1">
      <alignment vertical="center"/>
      <protection/>
    </xf>
    <xf numFmtId="176" fontId="12" fillId="0" borderId="0" xfId="17" applyNumberFormat="1" applyFont="1" applyBorder="1" applyAlignment="1" applyProtection="1">
      <alignment vertical="center"/>
      <protection/>
    </xf>
    <xf numFmtId="180" fontId="12" fillId="0" borderId="0" xfId="17" applyNumberFormat="1" applyFont="1" applyFill="1" applyBorder="1" applyAlignment="1" applyProtection="1">
      <alignment vertical="center"/>
      <protection/>
    </xf>
    <xf numFmtId="176" fontId="12" fillId="0" borderId="0" xfId="19" applyNumberFormat="1" applyFont="1" applyFill="1" applyBorder="1" applyAlignment="1">
      <alignment vertical="center"/>
    </xf>
    <xf numFmtId="179" fontId="12" fillId="0" borderId="0" xfId="0" applyNumberFormat="1" applyFont="1" applyFill="1" applyBorder="1" applyAlignment="1">
      <alignment horizontal="right" vertical="center" wrapText="1"/>
    </xf>
    <xf numFmtId="0" fontId="4" fillId="0" borderId="0" xfId="16" applyFont="1" applyBorder="1" applyAlignment="1" applyProtection="1">
      <alignment horizontal="right"/>
      <protection/>
    </xf>
    <xf numFmtId="0" fontId="0" fillId="0" borderId="0" xfId="15" applyFont="1" applyAlignment="1">
      <alignment/>
      <protection/>
    </xf>
    <xf numFmtId="0" fontId="0" fillId="0" borderId="0" xfId="15" applyFont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176" fontId="0" fillId="0" borderId="0" xfId="15" applyNumberFormat="1" applyFont="1" applyAlignment="1" quotePrefix="1">
      <alignment horizontal="left" vertical="center"/>
      <protection/>
    </xf>
    <xf numFmtId="0" fontId="0" fillId="0" borderId="0" xfId="15" applyFont="1" applyAlignment="1" quotePrefix="1">
      <alignment horizontal="left" vertical="center"/>
      <protection/>
    </xf>
    <xf numFmtId="176" fontId="0" fillId="0" borderId="0" xfId="15" applyNumberFormat="1" applyFont="1" applyFill="1" applyAlignment="1">
      <alignment/>
      <protection/>
    </xf>
    <xf numFmtId="0" fontId="0" fillId="0" borderId="0" xfId="15" applyFont="1" applyFill="1" applyAlignment="1">
      <alignment/>
      <protection/>
    </xf>
    <xf numFmtId="0" fontId="0" fillId="0" borderId="0" xfId="0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9">
    <cellStyle name="Normal" xfId="0"/>
    <cellStyle name="一般_公務統計表格" xfId="15"/>
    <cellStyle name="一般_速報表" xfId="16"/>
    <cellStyle name="Comma" xfId="17"/>
    <cellStyle name="Comma [0]" xfId="18"/>
    <cellStyle name="千分位[0]_公務統計表格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5" zoomScaleNormal="75" workbookViewId="0" topLeftCell="A1">
      <pane xSplit="1" ySplit="6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" sqref="B8"/>
    </sheetView>
  </sheetViews>
  <sheetFormatPr defaultColWidth="9.75390625" defaultRowHeight="16.5"/>
  <cols>
    <col min="1" max="1" width="9.50390625" style="108" customWidth="1"/>
    <col min="2" max="2" width="10.75390625" style="108" customWidth="1"/>
    <col min="3" max="3" width="11.25390625" style="108" customWidth="1"/>
    <col min="4" max="4" width="10.75390625" style="108" customWidth="1"/>
    <col min="5" max="5" width="10.125" style="108" customWidth="1"/>
    <col min="6" max="6" width="9.75390625" style="108" customWidth="1"/>
    <col min="7" max="8" width="11.00390625" style="108" customWidth="1"/>
    <col min="9" max="9" width="9.375" style="108" customWidth="1"/>
    <col min="10" max="12" width="11.00390625" style="108" customWidth="1"/>
    <col min="13" max="16384" width="9.75390625" style="108" customWidth="1"/>
  </cols>
  <sheetData>
    <row r="1" spans="1:11" s="3" customFormat="1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20.25" customHeight="1">
      <c r="A2" s="4"/>
      <c r="B2" s="5"/>
      <c r="C2" s="5"/>
      <c r="D2" s="5"/>
      <c r="E2" s="5"/>
      <c r="F2" s="5"/>
      <c r="G2" s="5"/>
      <c r="H2" s="5"/>
      <c r="J2" s="6" t="s">
        <v>66</v>
      </c>
      <c r="K2" s="5"/>
    </row>
    <row r="3" spans="1:12" s="3" customFormat="1" ht="21.75" customHeight="1">
      <c r="A3" s="7"/>
      <c r="B3" s="7"/>
      <c r="C3" s="7"/>
      <c r="D3" s="8"/>
      <c r="E3" s="8"/>
      <c r="F3" s="8"/>
      <c r="G3" s="8"/>
      <c r="H3" s="8"/>
      <c r="J3" s="9" t="s">
        <v>1</v>
      </c>
      <c r="L3" s="10"/>
    </row>
    <row r="4" spans="1:12" s="4" customFormat="1" ht="51.75" customHeight="1">
      <c r="A4" s="116" t="s">
        <v>2</v>
      </c>
      <c r="B4" s="116" t="s">
        <v>3</v>
      </c>
      <c r="C4" s="117" t="s">
        <v>4</v>
      </c>
      <c r="D4" s="120" t="s">
        <v>5</v>
      </c>
      <c r="E4" s="121"/>
      <c r="F4" s="121"/>
      <c r="G4" s="121"/>
      <c r="H4" s="121"/>
      <c r="I4" s="121"/>
      <c r="J4" s="121"/>
      <c r="K4" s="121"/>
      <c r="L4" s="122"/>
    </row>
    <row r="5" spans="1:12" s="4" customFormat="1" ht="37.5" customHeight="1">
      <c r="A5" s="116"/>
      <c r="B5" s="116"/>
      <c r="C5" s="118"/>
      <c r="D5" s="120" t="s">
        <v>6</v>
      </c>
      <c r="E5" s="122"/>
      <c r="F5" s="116" t="s">
        <v>7</v>
      </c>
      <c r="G5" s="116"/>
      <c r="H5" s="116"/>
      <c r="I5" s="123" t="s">
        <v>8</v>
      </c>
      <c r="J5" s="123"/>
      <c r="K5" s="123"/>
      <c r="L5" s="124" t="s">
        <v>9</v>
      </c>
    </row>
    <row r="6" spans="1:12" s="4" customFormat="1" ht="42.75" customHeight="1">
      <c r="A6" s="116"/>
      <c r="B6" s="116"/>
      <c r="C6" s="119"/>
      <c r="D6" s="11" t="s">
        <v>10</v>
      </c>
      <c r="E6" s="11" t="s">
        <v>11</v>
      </c>
      <c r="F6" s="11" t="s">
        <v>12</v>
      </c>
      <c r="G6" s="11" t="s">
        <v>73</v>
      </c>
      <c r="H6" s="11" t="s">
        <v>72</v>
      </c>
      <c r="I6" s="11" t="s">
        <v>10</v>
      </c>
      <c r="J6" s="11" t="s">
        <v>70</v>
      </c>
      <c r="K6" s="11" t="s">
        <v>71</v>
      </c>
      <c r="L6" s="125"/>
    </row>
    <row r="7" spans="1:12" s="4" customFormat="1" ht="30" customHeight="1">
      <c r="A7" s="12" t="s">
        <v>13</v>
      </c>
      <c r="B7" s="13">
        <v>43603</v>
      </c>
      <c r="C7" s="14">
        <v>40959</v>
      </c>
      <c r="D7" s="14">
        <v>2644</v>
      </c>
      <c r="E7" s="15">
        <f aca="true" t="shared" si="0" ref="E7:E56">D7/B7*100</f>
        <v>6.063802949338348</v>
      </c>
      <c r="F7" s="13">
        <v>2031</v>
      </c>
      <c r="G7" s="13"/>
      <c r="H7" s="13"/>
      <c r="I7" s="13">
        <v>613</v>
      </c>
      <c r="J7" s="16"/>
      <c r="K7" s="16"/>
      <c r="L7" s="17">
        <f>1/(E7/100)</f>
        <v>16.49130105900151</v>
      </c>
    </row>
    <row r="8" spans="1:12" s="4" customFormat="1" ht="30" customHeight="1">
      <c r="A8" s="12" t="s">
        <v>14</v>
      </c>
      <c r="B8" s="13">
        <v>49003</v>
      </c>
      <c r="C8" s="14">
        <v>45173</v>
      </c>
      <c r="D8" s="14">
        <v>3830</v>
      </c>
      <c r="E8" s="15">
        <f t="shared" si="0"/>
        <v>7.815848009305553</v>
      </c>
      <c r="F8" s="13">
        <v>2981</v>
      </c>
      <c r="G8" s="13"/>
      <c r="H8" s="13"/>
      <c r="I8" s="13">
        <v>849</v>
      </c>
      <c r="J8" s="16"/>
      <c r="K8" s="16"/>
      <c r="L8" s="17">
        <f aca="true" t="shared" si="1" ref="L8:L29">1/(E8/100)</f>
        <v>12.794516971279373</v>
      </c>
    </row>
    <row r="9" spans="1:12" s="4" customFormat="1" ht="30" customHeight="1">
      <c r="A9" s="12" t="s">
        <v>15</v>
      </c>
      <c r="B9" s="13">
        <v>52670</v>
      </c>
      <c r="C9" s="14">
        <v>46720</v>
      </c>
      <c r="D9" s="14">
        <v>5950</v>
      </c>
      <c r="E9" s="15">
        <f t="shared" si="0"/>
        <v>11.296753370039871</v>
      </c>
      <c r="F9" s="13">
        <v>4350</v>
      </c>
      <c r="G9" s="13"/>
      <c r="H9" s="13"/>
      <c r="I9" s="13">
        <v>1600</v>
      </c>
      <c r="J9" s="16"/>
      <c r="K9" s="16"/>
      <c r="L9" s="17">
        <f t="shared" si="1"/>
        <v>8.852100840336133</v>
      </c>
    </row>
    <row r="10" spans="1:12" s="23" customFormat="1" ht="30" customHeight="1">
      <c r="A10" s="18" t="s">
        <v>16</v>
      </c>
      <c r="B10" s="19">
        <v>56538</v>
      </c>
      <c r="C10" s="19">
        <v>49330</v>
      </c>
      <c r="D10" s="19">
        <v>7208</v>
      </c>
      <c r="E10" s="20">
        <f t="shared" si="0"/>
        <v>12.748947610456685</v>
      </c>
      <c r="F10" s="19">
        <v>4702</v>
      </c>
      <c r="G10" s="19">
        <v>4621</v>
      </c>
      <c r="H10" s="19">
        <v>81</v>
      </c>
      <c r="I10" s="21">
        <v>2506</v>
      </c>
      <c r="J10" s="19">
        <v>1935</v>
      </c>
      <c r="K10" s="19">
        <v>571</v>
      </c>
      <c r="L10" s="22">
        <f t="shared" si="1"/>
        <v>7.843784683684794</v>
      </c>
    </row>
    <row r="11" spans="1:12" s="4" customFormat="1" ht="30" customHeight="1">
      <c r="A11" s="12" t="s">
        <v>17</v>
      </c>
      <c r="B11" s="13">
        <v>61213</v>
      </c>
      <c r="C11" s="13">
        <v>53074</v>
      </c>
      <c r="D11" s="13">
        <v>8139</v>
      </c>
      <c r="E11" s="24">
        <f t="shared" si="0"/>
        <v>13.296195252642413</v>
      </c>
      <c r="F11" s="13">
        <v>5496</v>
      </c>
      <c r="G11" s="13">
        <v>5465</v>
      </c>
      <c r="H11" s="13">
        <v>31</v>
      </c>
      <c r="I11" s="14">
        <v>2643</v>
      </c>
      <c r="J11" s="13">
        <v>2136</v>
      </c>
      <c r="K11" s="13">
        <v>507</v>
      </c>
      <c r="L11" s="17">
        <f t="shared" si="1"/>
        <v>7.520948519474137</v>
      </c>
    </row>
    <row r="12" spans="1:12" s="4" customFormat="1" ht="30" customHeight="1">
      <c r="A12" s="12" t="s">
        <v>18</v>
      </c>
      <c r="B12" s="13">
        <v>64866</v>
      </c>
      <c r="C12" s="13">
        <v>53898</v>
      </c>
      <c r="D12" s="13">
        <v>10968</v>
      </c>
      <c r="E12" s="24">
        <f t="shared" si="0"/>
        <v>16.90870409767829</v>
      </c>
      <c r="F12" s="13">
        <v>7943</v>
      </c>
      <c r="G12" s="13">
        <v>7890</v>
      </c>
      <c r="H12" s="13">
        <v>53</v>
      </c>
      <c r="I12" s="14">
        <v>3025</v>
      </c>
      <c r="J12" s="13">
        <v>2356</v>
      </c>
      <c r="K12" s="25">
        <v>669</v>
      </c>
      <c r="L12" s="17">
        <f t="shared" si="1"/>
        <v>5.914113785557987</v>
      </c>
    </row>
    <row r="13" spans="1:12" s="4" customFormat="1" ht="30" customHeight="1">
      <c r="A13" s="12" t="s">
        <v>19</v>
      </c>
      <c r="B13" s="13">
        <v>62796</v>
      </c>
      <c r="C13" s="13">
        <v>51406</v>
      </c>
      <c r="D13" s="13">
        <v>11390</v>
      </c>
      <c r="E13" s="24">
        <f t="shared" si="0"/>
        <v>18.13809796802344</v>
      </c>
      <c r="F13" s="13">
        <v>7849</v>
      </c>
      <c r="G13" s="13">
        <v>7782</v>
      </c>
      <c r="H13" s="13">
        <v>67</v>
      </c>
      <c r="I13" s="13">
        <v>3541</v>
      </c>
      <c r="J13" s="13">
        <v>2944</v>
      </c>
      <c r="K13" s="13">
        <v>597</v>
      </c>
      <c r="L13" s="17">
        <f t="shared" si="1"/>
        <v>5.513257243195786</v>
      </c>
    </row>
    <row r="14" spans="1:12" s="4" customFormat="1" ht="30" customHeight="1">
      <c r="A14" s="26" t="s">
        <v>20</v>
      </c>
      <c r="B14" s="13">
        <v>62571</v>
      </c>
      <c r="C14" s="13">
        <v>51529</v>
      </c>
      <c r="D14" s="13">
        <v>11042</v>
      </c>
      <c r="E14" s="24">
        <f t="shared" si="0"/>
        <v>17.647152834380144</v>
      </c>
      <c r="F14" s="13">
        <v>7132</v>
      </c>
      <c r="G14" s="13">
        <v>7048</v>
      </c>
      <c r="H14" s="13">
        <v>84</v>
      </c>
      <c r="I14" s="13">
        <v>3910</v>
      </c>
      <c r="J14" s="13">
        <v>3372</v>
      </c>
      <c r="K14" s="13">
        <v>538</v>
      </c>
      <c r="L14" s="17">
        <f t="shared" si="1"/>
        <v>5.66663647889875</v>
      </c>
    </row>
    <row r="15" spans="1:12" s="23" customFormat="1" ht="30" customHeight="1">
      <c r="A15" s="27" t="s">
        <v>21</v>
      </c>
      <c r="B15" s="19">
        <v>64540</v>
      </c>
      <c r="C15" s="19">
        <v>52950</v>
      </c>
      <c r="D15" s="19">
        <v>11590</v>
      </c>
      <c r="E15" s="20">
        <f t="shared" si="0"/>
        <v>17.95785559343043</v>
      </c>
      <c r="F15" s="19">
        <v>7165</v>
      </c>
      <c r="G15" s="19">
        <v>7057</v>
      </c>
      <c r="H15" s="19">
        <v>108</v>
      </c>
      <c r="I15" s="19">
        <v>4425</v>
      </c>
      <c r="J15" s="19">
        <v>3737</v>
      </c>
      <c r="K15" s="19">
        <v>688</v>
      </c>
      <c r="L15" s="22">
        <f t="shared" si="1"/>
        <v>5.568593615185505</v>
      </c>
    </row>
    <row r="16" spans="1:12" s="4" customFormat="1" ht="30" customHeight="1">
      <c r="A16" s="26" t="s">
        <v>22</v>
      </c>
      <c r="B16" s="13">
        <v>58518</v>
      </c>
      <c r="C16" s="13">
        <v>47428</v>
      </c>
      <c r="D16" s="13">
        <v>11090</v>
      </c>
      <c r="E16" s="24">
        <f t="shared" si="0"/>
        <v>18.951433746881303</v>
      </c>
      <c r="F16" s="13">
        <v>6603</v>
      </c>
      <c r="G16" s="13">
        <v>6494</v>
      </c>
      <c r="H16" s="13">
        <v>109</v>
      </c>
      <c r="I16" s="13">
        <v>4487</v>
      </c>
      <c r="J16" s="13">
        <v>3844</v>
      </c>
      <c r="K16" s="13">
        <v>643</v>
      </c>
      <c r="L16" s="17">
        <f t="shared" si="1"/>
        <v>5.276645626690712</v>
      </c>
    </row>
    <row r="17" spans="1:12" s="4" customFormat="1" ht="30" customHeight="1">
      <c r="A17" s="26" t="s">
        <v>23</v>
      </c>
      <c r="B17" s="28">
        <v>55995</v>
      </c>
      <c r="C17" s="28">
        <v>44574</v>
      </c>
      <c r="D17" s="28">
        <v>11421</v>
      </c>
      <c r="E17" s="24">
        <f t="shared" si="0"/>
        <v>20.39646396999732</v>
      </c>
      <c r="F17" s="28">
        <v>6578</v>
      </c>
      <c r="G17" s="28">
        <v>6482</v>
      </c>
      <c r="H17" s="28">
        <v>96</v>
      </c>
      <c r="I17" s="28">
        <v>4843</v>
      </c>
      <c r="J17" s="28">
        <v>4179</v>
      </c>
      <c r="K17" s="28">
        <v>664</v>
      </c>
      <c r="L17" s="17">
        <f t="shared" si="1"/>
        <v>4.90281061203047</v>
      </c>
    </row>
    <row r="18" spans="1:12" s="4" customFormat="1" ht="30" customHeight="1" hidden="1">
      <c r="A18" s="26">
        <v>97.01</v>
      </c>
      <c r="B18" s="28">
        <v>4398</v>
      </c>
      <c r="C18" s="28">
        <v>3560</v>
      </c>
      <c r="D18" s="28">
        <v>838</v>
      </c>
      <c r="E18" s="24">
        <f t="shared" si="0"/>
        <v>19.054115507048657</v>
      </c>
      <c r="F18" s="28">
        <v>513</v>
      </c>
      <c r="G18" s="28">
        <v>505</v>
      </c>
      <c r="H18" s="28">
        <v>8</v>
      </c>
      <c r="I18" s="28">
        <v>325</v>
      </c>
      <c r="J18" s="28">
        <v>276</v>
      </c>
      <c r="K18" s="28">
        <v>49</v>
      </c>
      <c r="L18" s="17">
        <f t="shared" si="1"/>
        <v>5.248210023866348</v>
      </c>
    </row>
    <row r="19" spans="1:13" s="4" customFormat="1" ht="30" customHeight="1" hidden="1">
      <c r="A19" s="29">
        <v>97.02</v>
      </c>
      <c r="B19" s="13">
        <v>3711</v>
      </c>
      <c r="C19" s="14">
        <f>B19-D19</f>
        <v>2960</v>
      </c>
      <c r="D19" s="14">
        <f>F19+I19</f>
        <v>751</v>
      </c>
      <c r="E19" s="30">
        <f t="shared" si="0"/>
        <v>20.237132848288873</v>
      </c>
      <c r="F19" s="13">
        <v>419</v>
      </c>
      <c r="G19" s="13">
        <v>414</v>
      </c>
      <c r="H19" s="13">
        <v>5</v>
      </c>
      <c r="I19" s="14">
        <v>332</v>
      </c>
      <c r="J19" s="13">
        <v>270</v>
      </c>
      <c r="K19" s="25">
        <v>62</v>
      </c>
      <c r="L19" s="17">
        <f>1/E19*100</f>
        <v>4.941411451398135</v>
      </c>
      <c r="M19" s="31"/>
    </row>
    <row r="20" spans="1:12" s="4" customFormat="1" ht="30" customHeight="1" hidden="1">
      <c r="A20" s="26">
        <v>97.03</v>
      </c>
      <c r="B20" s="13">
        <v>4735</v>
      </c>
      <c r="C20" s="14">
        <v>3810</v>
      </c>
      <c r="D20" s="14">
        <v>925</v>
      </c>
      <c r="E20" s="32">
        <f t="shared" si="0"/>
        <v>19.535374868004222</v>
      </c>
      <c r="F20" s="13">
        <v>524</v>
      </c>
      <c r="G20" s="13">
        <v>516</v>
      </c>
      <c r="H20" s="13">
        <v>8</v>
      </c>
      <c r="I20" s="14">
        <v>401</v>
      </c>
      <c r="J20" s="13">
        <v>349</v>
      </c>
      <c r="K20" s="25">
        <v>52</v>
      </c>
      <c r="L20" s="17">
        <f t="shared" si="1"/>
        <v>5.1189189189189195</v>
      </c>
    </row>
    <row r="21" spans="1:13" s="4" customFormat="1" ht="30" customHeight="1" hidden="1">
      <c r="A21" s="29">
        <v>97.04</v>
      </c>
      <c r="B21" s="13">
        <v>4813</v>
      </c>
      <c r="C21" s="14">
        <v>3835</v>
      </c>
      <c r="D21" s="14">
        <v>978</v>
      </c>
      <c r="E21" s="24">
        <f t="shared" si="0"/>
        <v>20.3199667567006</v>
      </c>
      <c r="F21" s="13">
        <v>583</v>
      </c>
      <c r="G21" s="13">
        <v>570</v>
      </c>
      <c r="H21" s="13">
        <v>13</v>
      </c>
      <c r="I21" s="14">
        <v>395</v>
      </c>
      <c r="J21" s="13">
        <v>342</v>
      </c>
      <c r="K21" s="25">
        <v>53</v>
      </c>
      <c r="L21" s="17">
        <f t="shared" si="1"/>
        <v>4.921267893660532</v>
      </c>
      <c r="M21" s="31"/>
    </row>
    <row r="22" spans="1:13" s="4" customFormat="1" ht="30" customHeight="1" hidden="1">
      <c r="A22" s="29">
        <v>97.05</v>
      </c>
      <c r="B22" s="13">
        <v>4972</v>
      </c>
      <c r="C22" s="14">
        <v>3928</v>
      </c>
      <c r="D22" s="14">
        <v>1044</v>
      </c>
      <c r="E22" s="24">
        <f t="shared" si="0"/>
        <v>20.997586484312148</v>
      </c>
      <c r="F22" s="13">
        <v>608</v>
      </c>
      <c r="G22" s="13">
        <v>600</v>
      </c>
      <c r="H22" s="13">
        <v>8</v>
      </c>
      <c r="I22" s="13">
        <v>436</v>
      </c>
      <c r="J22" s="13">
        <v>374</v>
      </c>
      <c r="K22" s="13">
        <v>62</v>
      </c>
      <c r="L22" s="17">
        <f t="shared" si="1"/>
        <v>4.762452107279693</v>
      </c>
      <c r="M22" s="31"/>
    </row>
    <row r="23" spans="1:13" s="4" customFormat="1" ht="30" customHeight="1" hidden="1">
      <c r="A23" s="33">
        <v>97.06</v>
      </c>
      <c r="B23" s="34">
        <v>4709</v>
      </c>
      <c r="C23" s="35">
        <v>3707</v>
      </c>
      <c r="D23" s="35">
        <v>1002</v>
      </c>
      <c r="E23" s="36">
        <f t="shared" si="0"/>
        <v>21.278403057974092</v>
      </c>
      <c r="F23" s="34">
        <v>560</v>
      </c>
      <c r="G23" s="34">
        <v>553</v>
      </c>
      <c r="H23" s="34">
        <v>7</v>
      </c>
      <c r="I23" s="34">
        <v>442</v>
      </c>
      <c r="J23" s="34">
        <v>383</v>
      </c>
      <c r="K23" s="34">
        <v>59</v>
      </c>
      <c r="L23" s="37">
        <f t="shared" si="1"/>
        <v>4.699600798403194</v>
      </c>
      <c r="M23" s="31"/>
    </row>
    <row r="24" spans="1:13" s="39" customFormat="1" ht="30" customHeight="1" hidden="1">
      <c r="A24" s="33">
        <v>97.07</v>
      </c>
      <c r="B24" s="34">
        <v>4958</v>
      </c>
      <c r="C24" s="35">
        <v>3929</v>
      </c>
      <c r="D24" s="35">
        <v>1029</v>
      </c>
      <c r="E24" s="36">
        <f t="shared" si="0"/>
        <v>20.754336425978217</v>
      </c>
      <c r="F24" s="34">
        <v>586</v>
      </c>
      <c r="G24" s="34">
        <v>581</v>
      </c>
      <c r="H24" s="34">
        <v>5</v>
      </c>
      <c r="I24" s="34">
        <v>443</v>
      </c>
      <c r="J24" s="34">
        <v>377</v>
      </c>
      <c r="K24" s="34">
        <v>66</v>
      </c>
      <c r="L24" s="37">
        <f t="shared" si="1"/>
        <v>4.818270165208941</v>
      </c>
      <c r="M24" s="38"/>
    </row>
    <row r="25" spans="1:13" s="4" customFormat="1" ht="30" customHeight="1" hidden="1">
      <c r="A25" s="33">
        <v>97.08</v>
      </c>
      <c r="B25" s="34">
        <v>4916</v>
      </c>
      <c r="C25" s="40">
        <v>3887</v>
      </c>
      <c r="D25" s="40">
        <v>1029</v>
      </c>
      <c r="E25" s="41">
        <f t="shared" si="0"/>
        <v>20.931651749389747</v>
      </c>
      <c r="F25" s="34">
        <v>565</v>
      </c>
      <c r="G25" s="34">
        <v>559</v>
      </c>
      <c r="H25" s="34">
        <v>6</v>
      </c>
      <c r="I25" s="34">
        <v>464</v>
      </c>
      <c r="J25" s="34">
        <v>401</v>
      </c>
      <c r="K25" s="34">
        <v>63</v>
      </c>
      <c r="L25" s="37">
        <f t="shared" si="1"/>
        <v>4.777453838678329</v>
      </c>
      <c r="M25" s="31"/>
    </row>
    <row r="26" spans="1:13" s="39" customFormat="1" ht="30" customHeight="1" hidden="1">
      <c r="A26" s="33">
        <v>97.09</v>
      </c>
      <c r="B26" s="42">
        <v>4703</v>
      </c>
      <c r="C26" s="43">
        <v>3768</v>
      </c>
      <c r="D26" s="44">
        <v>935</v>
      </c>
      <c r="E26" s="45">
        <f t="shared" si="0"/>
        <v>19.880927067829045</v>
      </c>
      <c r="F26" s="42">
        <v>534</v>
      </c>
      <c r="G26" s="42">
        <v>527</v>
      </c>
      <c r="H26" s="42">
        <v>7</v>
      </c>
      <c r="I26" s="42">
        <v>401</v>
      </c>
      <c r="J26" s="42">
        <v>346</v>
      </c>
      <c r="K26" s="42">
        <v>55</v>
      </c>
      <c r="L26" s="37">
        <f t="shared" si="1"/>
        <v>5.0299465240641705</v>
      </c>
      <c r="M26" s="38"/>
    </row>
    <row r="27" spans="1:13" s="39" customFormat="1" ht="30" customHeight="1" hidden="1">
      <c r="A27" s="46" t="s">
        <v>24</v>
      </c>
      <c r="B27" s="34">
        <v>5074</v>
      </c>
      <c r="C27" s="43">
        <v>4011</v>
      </c>
      <c r="D27" s="44">
        <v>1063</v>
      </c>
      <c r="E27" s="45">
        <f t="shared" si="0"/>
        <v>20.949940875049272</v>
      </c>
      <c r="F27" s="42">
        <v>644</v>
      </c>
      <c r="G27" s="42">
        <v>633</v>
      </c>
      <c r="H27" s="42">
        <v>11</v>
      </c>
      <c r="I27" s="42">
        <v>419</v>
      </c>
      <c r="J27" s="42">
        <v>371</v>
      </c>
      <c r="K27" s="42">
        <v>48</v>
      </c>
      <c r="L27" s="37">
        <f t="shared" si="1"/>
        <v>4.773283160865475</v>
      </c>
      <c r="M27" s="38"/>
    </row>
    <row r="28" spans="1:13" s="39" customFormat="1" ht="30" customHeight="1" hidden="1">
      <c r="A28" s="46" t="s">
        <v>25</v>
      </c>
      <c r="B28" s="34">
        <v>4218</v>
      </c>
      <c r="C28" s="43">
        <v>3356</v>
      </c>
      <c r="D28" s="44">
        <v>862</v>
      </c>
      <c r="E28" s="47">
        <f t="shared" si="0"/>
        <v>20.436225699383595</v>
      </c>
      <c r="F28" s="42">
        <v>482</v>
      </c>
      <c r="G28" s="42">
        <v>475</v>
      </c>
      <c r="H28" s="42">
        <v>7</v>
      </c>
      <c r="I28" s="42">
        <v>380</v>
      </c>
      <c r="J28" s="42">
        <v>332</v>
      </c>
      <c r="K28" s="42">
        <v>48</v>
      </c>
      <c r="L28" s="37">
        <f t="shared" si="1"/>
        <v>4.893271461716937</v>
      </c>
      <c r="M28" s="38"/>
    </row>
    <row r="29" spans="1:13" s="39" customFormat="1" ht="30" customHeight="1" hidden="1">
      <c r="A29" s="46" t="s">
        <v>26</v>
      </c>
      <c r="B29" s="34">
        <v>4788</v>
      </c>
      <c r="C29" s="43">
        <v>3823</v>
      </c>
      <c r="D29" s="35">
        <v>965</v>
      </c>
      <c r="E29" s="47">
        <f t="shared" si="0"/>
        <v>20.15455304928989</v>
      </c>
      <c r="F29" s="42">
        <v>560</v>
      </c>
      <c r="G29" s="42">
        <v>549</v>
      </c>
      <c r="H29" s="42">
        <v>11</v>
      </c>
      <c r="I29" s="42">
        <v>405</v>
      </c>
      <c r="J29" s="42">
        <v>358</v>
      </c>
      <c r="K29" s="42">
        <v>47</v>
      </c>
      <c r="L29" s="37">
        <f t="shared" si="1"/>
        <v>4.961658031088083</v>
      </c>
      <c r="M29" s="38"/>
    </row>
    <row r="30" spans="1:13" s="4" customFormat="1" ht="30" customHeight="1">
      <c r="A30" s="26" t="s">
        <v>27</v>
      </c>
      <c r="B30" s="13">
        <f>SUM(B31:B42)</f>
        <v>57223</v>
      </c>
      <c r="C30" s="13">
        <f>SUM(C31:C42)</f>
        <v>44066</v>
      </c>
      <c r="D30" s="13">
        <f>SUM(D31:D42)</f>
        <v>13157</v>
      </c>
      <c r="E30" s="30">
        <f t="shared" si="0"/>
        <v>22.992503014522132</v>
      </c>
      <c r="F30" s="13">
        <f aca="true" t="shared" si="2" ref="F30:K30">SUM(F31:F42)</f>
        <v>7794</v>
      </c>
      <c r="G30" s="13">
        <f t="shared" si="2"/>
        <v>7672</v>
      </c>
      <c r="H30" s="13">
        <f t="shared" si="2"/>
        <v>122</v>
      </c>
      <c r="I30" s="13">
        <f t="shared" si="2"/>
        <v>5363</v>
      </c>
      <c r="J30" s="13">
        <f t="shared" si="2"/>
        <v>4632</v>
      </c>
      <c r="K30" s="13">
        <f t="shared" si="2"/>
        <v>731</v>
      </c>
      <c r="L30" s="17">
        <f aca="true" t="shared" si="3" ref="L30:L68">1/E30*100</f>
        <v>4.349243748574903</v>
      </c>
      <c r="M30" s="31"/>
    </row>
    <row r="31" spans="1:13" s="4" customFormat="1" ht="30" customHeight="1" hidden="1">
      <c r="A31" s="26">
        <v>98.01</v>
      </c>
      <c r="B31" s="13">
        <v>3064</v>
      </c>
      <c r="C31" s="14">
        <f>B31-D31</f>
        <v>2423</v>
      </c>
      <c r="D31" s="14">
        <f>F31+I31</f>
        <v>641</v>
      </c>
      <c r="E31" s="30">
        <f t="shared" si="0"/>
        <v>20.92036553524804</v>
      </c>
      <c r="F31" s="13">
        <v>359</v>
      </c>
      <c r="G31" s="13">
        <v>354</v>
      </c>
      <c r="H31" s="13">
        <v>5</v>
      </c>
      <c r="I31" s="14">
        <v>282</v>
      </c>
      <c r="J31" s="13">
        <v>235</v>
      </c>
      <c r="K31" s="25">
        <v>47</v>
      </c>
      <c r="L31" s="17">
        <f t="shared" si="3"/>
        <v>4.78003120124805</v>
      </c>
      <c r="M31" s="31"/>
    </row>
    <row r="32" spans="1:13" s="4" customFormat="1" ht="30" customHeight="1" hidden="1">
      <c r="A32" s="48">
        <v>98.02</v>
      </c>
      <c r="B32" s="34">
        <v>4967</v>
      </c>
      <c r="C32" s="35">
        <f>B32-D32</f>
        <v>3926</v>
      </c>
      <c r="D32" s="35">
        <f>F32+I32</f>
        <v>1041</v>
      </c>
      <c r="E32" s="47">
        <f t="shared" si="0"/>
        <v>20.958324944634587</v>
      </c>
      <c r="F32" s="34">
        <v>561</v>
      </c>
      <c r="G32" s="34">
        <v>551</v>
      </c>
      <c r="H32" s="34">
        <v>10</v>
      </c>
      <c r="I32" s="34">
        <f>J32+K32</f>
        <v>480</v>
      </c>
      <c r="J32" s="34">
        <v>419</v>
      </c>
      <c r="K32" s="34">
        <v>61</v>
      </c>
      <c r="L32" s="37">
        <f t="shared" si="3"/>
        <v>4.771373679154659</v>
      </c>
      <c r="M32" s="31"/>
    </row>
    <row r="33" spans="1:13" s="4" customFormat="1" ht="30" customHeight="1" hidden="1">
      <c r="A33" s="48">
        <v>98.03</v>
      </c>
      <c r="B33" s="34">
        <v>4944</v>
      </c>
      <c r="C33" s="35">
        <v>3825</v>
      </c>
      <c r="D33" s="35">
        <v>1119</v>
      </c>
      <c r="E33" s="47">
        <f t="shared" si="0"/>
        <v>22.63349514563107</v>
      </c>
      <c r="F33" s="34">
        <v>652</v>
      </c>
      <c r="G33" s="34">
        <v>646</v>
      </c>
      <c r="H33" s="34">
        <v>6</v>
      </c>
      <c r="I33" s="34">
        <v>467</v>
      </c>
      <c r="J33" s="34">
        <v>408</v>
      </c>
      <c r="K33" s="34">
        <v>59</v>
      </c>
      <c r="L33" s="37">
        <f t="shared" si="3"/>
        <v>4.41823056300268</v>
      </c>
      <c r="M33" s="31"/>
    </row>
    <row r="34" spans="1:13" s="4" customFormat="1" ht="30" customHeight="1" hidden="1">
      <c r="A34" s="49">
        <v>98.04</v>
      </c>
      <c r="B34" s="34">
        <v>4814</v>
      </c>
      <c r="C34" s="35">
        <v>3758</v>
      </c>
      <c r="D34" s="35">
        <f>F34+I34</f>
        <v>1056</v>
      </c>
      <c r="E34" s="47">
        <f t="shared" si="0"/>
        <v>21.93601994183631</v>
      </c>
      <c r="F34" s="34">
        <v>638</v>
      </c>
      <c r="G34" s="34">
        <v>620</v>
      </c>
      <c r="H34" s="34">
        <v>18</v>
      </c>
      <c r="I34" s="34">
        <v>418</v>
      </c>
      <c r="J34" s="34">
        <v>350</v>
      </c>
      <c r="K34" s="34">
        <v>68</v>
      </c>
      <c r="L34" s="37">
        <f t="shared" si="3"/>
        <v>4.558712121212121</v>
      </c>
      <c r="M34" s="31"/>
    </row>
    <row r="35" spans="1:13" s="4" customFormat="1" ht="30" customHeight="1" hidden="1">
      <c r="A35" s="49">
        <v>98.05</v>
      </c>
      <c r="B35" s="34">
        <v>4233</v>
      </c>
      <c r="C35" s="35">
        <v>3257</v>
      </c>
      <c r="D35" s="35">
        <f>F35+I35</f>
        <v>976</v>
      </c>
      <c r="E35" s="47">
        <f t="shared" si="0"/>
        <v>23.05693361682022</v>
      </c>
      <c r="F35" s="34">
        <v>582</v>
      </c>
      <c r="G35" s="34">
        <v>574</v>
      </c>
      <c r="H35" s="34">
        <v>8</v>
      </c>
      <c r="I35" s="34">
        <v>394</v>
      </c>
      <c r="J35" s="34">
        <v>342</v>
      </c>
      <c r="K35" s="34">
        <v>52</v>
      </c>
      <c r="L35" s="37">
        <f t="shared" si="3"/>
        <v>4.337090163934427</v>
      </c>
      <c r="M35" s="31"/>
    </row>
    <row r="36" spans="1:13" s="4" customFormat="1" ht="30" customHeight="1" hidden="1">
      <c r="A36" s="49">
        <v>98.06</v>
      </c>
      <c r="B36" s="34">
        <v>5445</v>
      </c>
      <c r="C36" s="35">
        <f>B36-D36</f>
        <v>4158</v>
      </c>
      <c r="D36" s="35">
        <f>F36+I36</f>
        <v>1287</v>
      </c>
      <c r="E36" s="47">
        <f t="shared" si="0"/>
        <v>23.636363636363637</v>
      </c>
      <c r="F36" s="34">
        <f>G36+H36</f>
        <v>760</v>
      </c>
      <c r="G36" s="34">
        <v>751</v>
      </c>
      <c r="H36" s="34">
        <v>9</v>
      </c>
      <c r="I36" s="34">
        <f>J36+K36</f>
        <v>527</v>
      </c>
      <c r="J36" s="34">
        <v>461</v>
      </c>
      <c r="K36" s="34">
        <v>66</v>
      </c>
      <c r="L36" s="37">
        <f t="shared" si="3"/>
        <v>4.230769230769231</v>
      </c>
      <c r="M36" s="31"/>
    </row>
    <row r="37" spans="1:13" s="4" customFormat="1" ht="30" customHeight="1" hidden="1">
      <c r="A37" s="49">
        <v>98.07</v>
      </c>
      <c r="B37" s="50">
        <v>5322</v>
      </c>
      <c r="C37" s="35">
        <f>B37-D37</f>
        <v>4134</v>
      </c>
      <c r="D37" s="35">
        <f>F37+I37</f>
        <v>1188</v>
      </c>
      <c r="E37" s="47">
        <f t="shared" si="0"/>
        <v>22.322435174746335</v>
      </c>
      <c r="F37" s="34">
        <f>G37+H37</f>
        <v>705</v>
      </c>
      <c r="G37" s="34">
        <v>693</v>
      </c>
      <c r="H37" s="34">
        <v>12</v>
      </c>
      <c r="I37" s="34">
        <f>J37+K37</f>
        <v>483</v>
      </c>
      <c r="J37" s="34">
        <v>423</v>
      </c>
      <c r="K37" s="34">
        <v>60</v>
      </c>
      <c r="L37" s="51">
        <f t="shared" si="3"/>
        <v>4.47979797979798</v>
      </c>
      <c r="M37" s="31"/>
    </row>
    <row r="38" spans="1:13" s="4" customFormat="1" ht="30" customHeight="1" hidden="1">
      <c r="A38" s="49">
        <v>98.08</v>
      </c>
      <c r="B38" s="50">
        <v>4658</v>
      </c>
      <c r="C38" s="52">
        <v>3628</v>
      </c>
      <c r="D38" s="35">
        <f>F38+I38</f>
        <v>1030</v>
      </c>
      <c r="E38" s="47">
        <f t="shared" si="0"/>
        <v>22.11249463288965</v>
      </c>
      <c r="F38" s="34">
        <f>SUM(G38:H38)</f>
        <v>597</v>
      </c>
      <c r="G38" s="50">
        <v>588</v>
      </c>
      <c r="H38" s="50">
        <v>9</v>
      </c>
      <c r="I38" s="34">
        <f>SUM(J38:K38)</f>
        <v>433</v>
      </c>
      <c r="J38" s="50">
        <v>376</v>
      </c>
      <c r="K38" s="50">
        <v>57</v>
      </c>
      <c r="L38" s="51">
        <f t="shared" si="3"/>
        <v>4.522330097087379</v>
      </c>
      <c r="M38" s="31"/>
    </row>
    <row r="39" spans="1:13" s="4" customFormat="1" ht="30" customHeight="1" hidden="1">
      <c r="A39" s="48">
        <v>98.09</v>
      </c>
      <c r="B39" s="34">
        <v>5248</v>
      </c>
      <c r="C39" s="35">
        <v>4065</v>
      </c>
      <c r="D39" s="35">
        <f>F39+J39+K39</f>
        <v>1183</v>
      </c>
      <c r="E39" s="47">
        <f t="shared" si="0"/>
        <v>22.541920731707318</v>
      </c>
      <c r="F39" s="34">
        <f>SUM(G39:H39)</f>
        <v>677</v>
      </c>
      <c r="G39" s="34">
        <v>661</v>
      </c>
      <c r="H39" s="34">
        <v>16</v>
      </c>
      <c r="I39" s="34">
        <f>SUM(J39:K39)</f>
        <v>506</v>
      </c>
      <c r="J39" s="34">
        <v>432</v>
      </c>
      <c r="K39" s="34">
        <v>74</v>
      </c>
      <c r="L39" s="51">
        <f t="shared" si="3"/>
        <v>4.4361792054099745</v>
      </c>
      <c r="M39" s="31"/>
    </row>
    <row r="40" spans="1:13" s="39" customFormat="1" ht="30" customHeight="1" hidden="1">
      <c r="A40" s="53" t="s">
        <v>28</v>
      </c>
      <c r="B40" s="50">
        <v>4805</v>
      </c>
      <c r="C40" s="35">
        <f>B40-D40</f>
        <v>3662</v>
      </c>
      <c r="D40" s="35">
        <f>F40+I40</f>
        <v>1143</v>
      </c>
      <c r="E40" s="47">
        <f t="shared" si="0"/>
        <v>23.787721123829346</v>
      </c>
      <c r="F40" s="34">
        <f>SUM(G40:H40)</f>
        <v>685</v>
      </c>
      <c r="G40" s="50">
        <v>674</v>
      </c>
      <c r="H40" s="50">
        <v>11</v>
      </c>
      <c r="I40" s="34">
        <f>SUM(J40:K40)</f>
        <v>458</v>
      </c>
      <c r="J40" s="50">
        <v>390</v>
      </c>
      <c r="K40" s="50">
        <v>68</v>
      </c>
      <c r="L40" s="51">
        <f t="shared" si="3"/>
        <v>4.203849518810148</v>
      </c>
      <c r="M40" s="38"/>
    </row>
    <row r="41" spans="1:13" s="39" customFormat="1" ht="30" customHeight="1" hidden="1">
      <c r="A41" s="53" t="s">
        <v>29</v>
      </c>
      <c r="B41" s="50">
        <v>4701</v>
      </c>
      <c r="C41" s="35">
        <v>3525</v>
      </c>
      <c r="D41" s="35">
        <f>F41+I41</f>
        <v>1176</v>
      </c>
      <c r="E41" s="47">
        <f t="shared" si="0"/>
        <v>25.015954052329292</v>
      </c>
      <c r="F41" s="34">
        <f>SUM(G41:H41)</f>
        <v>727</v>
      </c>
      <c r="G41" s="34">
        <v>722</v>
      </c>
      <c r="H41" s="34">
        <v>5</v>
      </c>
      <c r="I41" s="34">
        <f>SUM(J41:K41)</f>
        <v>449</v>
      </c>
      <c r="J41" s="34">
        <v>396</v>
      </c>
      <c r="K41" s="34">
        <v>53</v>
      </c>
      <c r="L41" s="37">
        <f t="shared" si="3"/>
        <v>3.997448979591837</v>
      </c>
      <c r="M41" s="38"/>
    </row>
    <row r="42" spans="1:13" s="39" customFormat="1" ht="30" customHeight="1" hidden="1">
      <c r="A42" s="53" t="s">
        <v>30</v>
      </c>
      <c r="B42" s="34">
        <v>5022</v>
      </c>
      <c r="C42" s="35">
        <v>3705</v>
      </c>
      <c r="D42" s="35">
        <f>F42+I42</f>
        <v>1317</v>
      </c>
      <c r="E42" s="47">
        <f t="shared" si="0"/>
        <v>26.224611708482676</v>
      </c>
      <c r="F42" s="34">
        <f>SUM(G42:H42)</f>
        <v>851</v>
      </c>
      <c r="G42" s="34">
        <v>838</v>
      </c>
      <c r="H42" s="34">
        <v>13</v>
      </c>
      <c r="I42" s="34">
        <f>SUM(J42:K42)</f>
        <v>466</v>
      </c>
      <c r="J42" s="34">
        <v>400</v>
      </c>
      <c r="K42" s="34">
        <v>66</v>
      </c>
      <c r="L42" s="37">
        <f t="shared" si="3"/>
        <v>3.8132118451025057</v>
      </c>
      <c r="M42" s="38"/>
    </row>
    <row r="43" spans="1:13" s="39" customFormat="1" ht="30" customHeight="1">
      <c r="A43" s="53" t="s">
        <v>31</v>
      </c>
      <c r="B43" s="34">
        <f>SUM(B44:B55)</f>
        <v>58115</v>
      </c>
      <c r="C43" s="34">
        <f>SUM(C44:C55)</f>
        <v>42882</v>
      </c>
      <c r="D43" s="34">
        <f>SUM(D44:D55)</f>
        <v>15233</v>
      </c>
      <c r="E43" s="47">
        <f t="shared" si="0"/>
        <v>26.211821388626</v>
      </c>
      <c r="F43" s="34">
        <f aca="true" t="shared" si="4" ref="F43:K43">SUM(F44:F55)</f>
        <v>9694</v>
      </c>
      <c r="G43" s="34">
        <f t="shared" si="4"/>
        <v>9592</v>
      </c>
      <c r="H43" s="34">
        <f t="shared" si="4"/>
        <v>102</v>
      </c>
      <c r="I43" s="34">
        <f t="shared" si="4"/>
        <v>5539</v>
      </c>
      <c r="J43" s="34">
        <f t="shared" si="4"/>
        <v>4755</v>
      </c>
      <c r="K43" s="34">
        <f t="shared" si="4"/>
        <v>784</v>
      </c>
      <c r="L43" s="37">
        <f t="shared" si="3"/>
        <v>3.8150725398805228</v>
      </c>
      <c r="M43" s="38"/>
    </row>
    <row r="44" spans="1:13" s="4" customFormat="1" ht="30" customHeight="1" hidden="1">
      <c r="A44" s="54">
        <v>99.01</v>
      </c>
      <c r="B44" s="55">
        <v>4320</v>
      </c>
      <c r="C44" s="56">
        <v>3181</v>
      </c>
      <c r="D44" s="56">
        <f>F44+I44</f>
        <v>1139</v>
      </c>
      <c r="E44" s="57">
        <f t="shared" si="0"/>
        <v>26.36574074074074</v>
      </c>
      <c r="F44" s="55">
        <v>748</v>
      </c>
      <c r="G44" s="55">
        <v>740</v>
      </c>
      <c r="H44" s="55">
        <v>8</v>
      </c>
      <c r="I44" s="56">
        <v>391</v>
      </c>
      <c r="J44" s="55">
        <v>340</v>
      </c>
      <c r="K44" s="58">
        <v>51</v>
      </c>
      <c r="L44" s="59">
        <f t="shared" si="3"/>
        <v>3.7928007023705</v>
      </c>
      <c r="M44" s="31"/>
    </row>
    <row r="45" spans="1:13" s="4" customFormat="1" ht="30" customHeight="1" hidden="1">
      <c r="A45" s="60">
        <v>99.02</v>
      </c>
      <c r="B45" s="61">
        <v>3521</v>
      </c>
      <c r="C45" s="62">
        <v>2698</v>
      </c>
      <c r="D45" s="56">
        <f>F45+I45</f>
        <v>823</v>
      </c>
      <c r="E45" s="57">
        <f t="shared" si="0"/>
        <v>23.374041465492756</v>
      </c>
      <c r="F45" s="61">
        <v>500</v>
      </c>
      <c r="G45" s="61">
        <v>496</v>
      </c>
      <c r="H45" s="61">
        <v>4</v>
      </c>
      <c r="I45" s="61">
        <v>323</v>
      </c>
      <c r="J45" s="61">
        <v>269</v>
      </c>
      <c r="K45" s="61">
        <v>54</v>
      </c>
      <c r="L45" s="59">
        <f t="shared" si="3"/>
        <v>4.278250303766708</v>
      </c>
      <c r="M45" s="31"/>
    </row>
    <row r="46" spans="1:13" s="4" customFormat="1" ht="30" customHeight="1" hidden="1">
      <c r="A46" s="54">
        <v>99.03</v>
      </c>
      <c r="B46" s="61">
        <v>5565</v>
      </c>
      <c r="C46" s="61">
        <f>B46-D46</f>
        <v>4029</v>
      </c>
      <c r="D46" s="56">
        <f>F46+I46</f>
        <v>1536</v>
      </c>
      <c r="E46" s="57">
        <f t="shared" si="0"/>
        <v>27.601078167115904</v>
      </c>
      <c r="F46" s="61">
        <f>SUM(G46:H46)</f>
        <v>998</v>
      </c>
      <c r="G46" s="61">
        <v>988</v>
      </c>
      <c r="H46" s="61">
        <v>10</v>
      </c>
      <c r="I46" s="61">
        <v>538</v>
      </c>
      <c r="J46" s="61">
        <v>473</v>
      </c>
      <c r="K46" s="61">
        <v>65</v>
      </c>
      <c r="L46" s="59">
        <f t="shared" si="3"/>
        <v>3.623046875</v>
      </c>
      <c r="M46" s="31"/>
    </row>
    <row r="47" spans="1:13" s="4" customFormat="1" ht="30" customHeight="1" hidden="1">
      <c r="A47" s="60">
        <v>99.04</v>
      </c>
      <c r="B47" s="63">
        <v>4882</v>
      </c>
      <c r="C47" s="61">
        <f>B47-D47</f>
        <v>3580</v>
      </c>
      <c r="D47" s="56">
        <f>F47+I47</f>
        <v>1302</v>
      </c>
      <c r="E47" s="57">
        <f t="shared" si="0"/>
        <v>26.669397787791887</v>
      </c>
      <c r="F47" s="61">
        <v>853</v>
      </c>
      <c r="G47" s="61">
        <v>849</v>
      </c>
      <c r="H47" s="61">
        <v>4</v>
      </c>
      <c r="I47" s="61">
        <v>449</v>
      </c>
      <c r="J47" s="61">
        <v>395</v>
      </c>
      <c r="K47" s="61">
        <v>54</v>
      </c>
      <c r="L47" s="59">
        <f t="shared" si="3"/>
        <v>3.7496159754224276</v>
      </c>
      <c r="M47" s="31"/>
    </row>
    <row r="48" spans="1:13" s="4" customFormat="1" ht="30" customHeight="1" hidden="1">
      <c r="A48" s="54">
        <v>99.05</v>
      </c>
      <c r="B48" s="61">
        <v>4992</v>
      </c>
      <c r="C48" s="62">
        <f>B48-D48</f>
        <v>3633</v>
      </c>
      <c r="D48" s="56">
        <f>F48+I48</f>
        <v>1359</v>
      </c>
      <c r="E48" s="57">
        <f t="shared" si="0"/>
        <v>27.223557692307693</v>
      </c>
      <c r="F48" s="61">
        <v>906</v>
      </c>
      <c r="G48" s="61">
        <v>895</v>
      </c>
      <c r="H48" s="61">
        <v>11</v>
      </c>
      <c r="I48" s="61">
        <v>453</v>
      </c>
      <c r="J48" s="61">
        <v>389</v>
      </c>
      <c r="K48" s="61">
        <v>64</v>
      </c>
      <c r="L48" s="59">
        <f t="shared" si="3"/>
        <v>3.673289183222958</v>
      </c>
      <c r="M48" s="31"/>
    </row>
    <row r="49" spans="1:13" s="4" customFormat="1" ht="30" customHeight="1" hidden="1">
      <c r="A49" s="54">
        <v>99.06</v>
      </c>
      <c r="B49" s="61">
        <v>4892</v>
      </c>
      <c r="C49" s="62">
        <v>3654</v>
      </c>
      <c r="D49" s="56">
        <f aca="true" t="shared" si="5" ref="D49:D68">F49+I49</f>
        <v>1238</v>
      </c>
      <c r="E49" s="57">
        <f t="shared" si="0"/>
        <v>25.30662305805397</v>
      </c>
      <c r="F49" s="61">
        <v>775</v>
      </c>
      <c r="G49" s="61">
        <v>765</v>
      </c>
      <c r="H49" s="61">
        <v>10</v>
      </c>
      <c r="I49" s="61">
        <v>463</v>
      </c>
      <c r="J49" s="61">
        <v>398</v>
      </c>
      <c r="K49" s="61">
        <v>65</v>
      </c>
      <c r="L49" s="59">
        <f t="shared" si="3"/>
        <v>3.9515347334410333</v>
      </c>
      <c r="M49" s="31"/>
    </row>
    <row r="50" spans="1:13" s="4" customFormat="1" ht="30" customHeight="1" hidden="1">
      <c r="A50" s="60">
        <v>99.07</v>
      </c>
      <c r="B50" s="61">
        <v>5163</v>
      </c>
      <c r="C50" s="62">
        <v>3771</v>
      </c>
      <c r="D50" s="56">
        <f t="shared" si="5"/>
        <v>1392</v>
      </c>
      <c r="E50" s="57">
        <f t="shared" si="0"/>
        <v>26.96106914584544</v>
      </c>
      <c r="F50" s="61">
        <v>898</v>
      </c>
      <c r="G50" s="61">
        <v>887</v>
      </c>
      <c r="H50" s="61">
        <v>11</v>
      </c>
      <c r="I50" s="61">
        <v>494</v>
      </c>
      <c r="J50" s="61">
        <v>404</v>
      </c>
      <c r="K50" s="61">
        <v>90</v>
      </c>
      <c r="L50" s="59">
        <f t="shared" si="3"/>
        <v>3.709051724137931</v>
      </c>
      <c r="M50" s="31"/>
    </row>
    <row r="51" spans="1:13" s="4" customFormat="1" ht="30" customHeight="1" hidden="1">
      <c r="A51" s="54">
        <v>99.0799999999999</v>
      </c>
      <c r="B51" s="61">
        <v>5339</v>
      </c>
      <c r="C51" s="62">
        <v>3965</v>
      </c>
      <c r="D51" s="56">
        <f t="shared" si="5"/>
        <v>1374</v>
      </c>
      <c r="E51" s="57">
        <f t="shared" si="0"/>
        <v>25.7351563963289</v>
      </c>
      <c r="F51" s="61">
        <v>853</v>
      </c>
      <c r="G51" s="61">
        <v>841</v>
      </c>
      <c r="H51" s="61">
        <v>12</v>
      </c>
      <c r="I51" s="61">
        <v>521</v>
      </c>
      <c r="J51" s="61">
        <v>455</v>
      </c>
      <c r="K51" s="61">
        <v>66</v>
      </c>
      <c r="L51" s="59">
        <f t="shared" si="3"/>
        <v>3.8857350800582244</v>
      </c>
      <c r="M51" s="31"/>
    </row>
    <row r="52" spans="1:13" s="4" customFormat="1" ht="30" customHeight="1" hidden="1">
      <c r="A52" s="54">
        <v>99.0899999999999</v>
      </c>
      <c r="B52" s="61">
        <v>4905</v>
      </c>
      <c r="C52" s="62">
        <f>B52-D52</f>
        <v>3600</v>
      </c>
      <c r="D52" s="56">
        <f t="shared" si="5"/>
        <v>1305</v>
      </c>
      <c r="E52" s="57">
        <f t="shared" si="0"/>
        <v>26.605504587155966</v>
      </c>
      <c r="F52" s="61">
        <v>848</v>
      </c>
      <c r="G52" s="61">
        <v>842</v>
      </c>
      <c r="H52" s="61">
        <v>6</v>
      </c>
      <c r="I52" s="61">
        <v>457</v>
      </c>
      <c r="J52" s="61">
        <v>396</v>
      </c>
      <c r="K52" s="61">
        <v>61</v>
      </c>
      <c r="L52" s="59">
        <f t="shared" si="3"/>
        <v>3.7586206896551717</v>
      </c>
      <c r="M52" s="31"/>
    </row>
    <row r="53" spans="1:13" s="39" customFormat="1" ht="30" customHeight="1" hidden="1">
      <c r="A53" s="64" t="s">
        <v>32</v>
      </c>
      <c r="B53" s="61">
        <v>4853</v>
      </c>
      <c r="C53" s="62">
        <f>B53-D53</f>
        <v>3581</v>
      </c>
      <c r="D53" s="56">
        <f t="shared" si="5"/>
        <v>1272</v>
      </c>
      <c r="E53" s="57">
        <f t="shared" si="0"/>
        <v>26.21059138677107</v>
      </c>
      <c r="F53" s="61">
        <v>756</v>
      </c>
      <c r="G53" s="61">
        <v>749</v>
      </c>
      <c r="H53" s="61">
        <v>7</v>
      </c>
      <c r="I53" s="61">
        <v>516</v>
      </c>
      <c r="J53" s="61">
        <v>448</v>
      </c>
      <c r="K53" s="61">
        <v>68</v>
      </c>
      <c r="L53" s="59">
        <f t="shared" si="3"/>
        <v>3.8152515723270435</v>
      </c>
      <c r="M53" s="38"/>
    </row>
    <row r="54" spans="1:13" s="39" customFormat="1" ht="30" customHeight="1" hidden="1">
      <c r="A54" s="54">
        <v>99.1099999999999</v>
      </c>
      <c r="B54" s="61">
        <v>4796</v>
      </c>
      <c r="C54" s="62">
        <f>B54-D54</f>
        <v>3539</v>
      </c>
      <c r="D54" s="62">
        <f t="shared" si="5"/>
        <v>1257</v>
      </c>
      <c r="E54" s="57">
        <f t="shared" si="0"/>
        <v>26.209341117598</v>
      </c>
      <c r="F54" s="61">
        <v>780</v>
      </c>
      <c r="G54" s="61">
        <v>768</v>
      </c>
      <c r="H54" s="61">
        <v>12</v>
      </c>
      <c r="I54" s="61">
        <v>477</v>
      </c>
      <c r="J54" s="61">
        <v>395</v>
      </c>
      <c r="K54" s="61">
        <v>82</v>
      </c>
      <c r="L54" s="59">
        <f t="shared" si="3"/>
        <v>3.815433571996817</v>
      </c>
      <c r="M54" s="38"/>
    </row>
    <row r="55" spans="1:13" s="39" customFormat="1" ht="30" customHeight="1" hidden="1">
      <c r="A55" s="64">
        <v>99.1199999999999</v>
      </c>
      <c r="B55" s="61">
        <v>4887</v>
      </c>
      <c r="C55" s="62">
        <f>B55-D55</f>
        <v>3651</v>
      </c>
      <c r="D55" s="62">
        <f t="shared" si="5"/>
        <v>1236</v>
      </c>
      <c r="E55" s="57">
        <f t="shared" si="0"/>
        <v>25.29158993247391</v>
      </c>
      <c r="F55" s="61">
        <v>779</v>
      </c>
      <c r="G55" s="61">
        <v>772</v>
      </c>
      <c r="H55" s="61">
        <v>7</v>
      </c>
      <c r="I55" s="61">
        <v>457</v>
      </c>
      <c r="J55" s="61">
        <v>393</v>
      </c>
      <c r="K55" s="61">
        <v>64</v>
      </c>
      <c r="L55" s="59">
        <f t="shared" si="3"/>
        <v>3.953883495145631</v>
      </c>
      <c r="M55" s="38"/>
    </row>
    <row r="56" spans="1:13" s="70" customFormat="1" ht="30" customHeight="1">
      <c r="A56" s="65" t="s">
        <v>33</v>
      </c>
      <c r="B56" s="66">
        <f>SUM(B57:B68)</f>
        <v>57008</v>
      </c>
      <c r="C56" s="66">
        <f>SUM(C57:C68)</f>
        <v>42854</v>
      </c>
      <c r="D56" s="66">
        <f>SUM(D57:D68)</f>
        <v>14154</v>
      </c>
      <c r="E56" s="67">
        <f t="shared" si="0"/>
        <v>24.828094302554028</v>
      </c>
      <c r="F56" s="66">
        <f aca="true" t="shared" si="6" ref="F56:K56">SUM(F57:F68)</f>
        <v>8740</v>
      </c>
      <c r="G56" s="66">
        <f t="shared" si="6"/>
        <v>8628</v>
      </c>
      <c r="H56" s="66">
        <f t="shared" si="6"/>
        <v>112</v>
      </c>
      <c r="I56" s="66">
        <f t="shared" si="6"/>
        <v>5414</v>
      </c>
      <c r="J56" s="66">
        <f t="shared" si="6"/>
        <v>4723</v>
      </c>
      <c r="K56" s="66">
        <f t="shared" si="6"/>
        <v>691</v>
      </c>
      <c r="L56" s="68">
        <f>1/E56*100</f>
        <v>4.027695351137488</v>
      </c>
      <c r="M56" s="69"/>
    </row>
    <row r="57" spans="1:13" s="39" customFormat="1" ht="26.25" customHeight="1" hidden="1">
      <c r="A57" s="64">
        <v>100.01</v>
      </c>
      <c r="B57" s="55">
        <v>4131</v>
      </c>
      <c r="C57" s="62">
        <f>B57-D57</f>
        <v>3059</v>
      </c>
      <c r="D57" s="56">
        <f t="shared" si="5"/>
        <v>1072</v>
      </c>
      <c r="E57" s="57">
        <f aca="true" t="shared" si="7" ref="E57:E68">D57/$B57*100</f>
        <v>25.950133139675625</v>
      </c>
      <c r="F57" s="55">
        <v>672</v>
      </c>
      <c r="G57" s="55">
        <v>670</v>
      </c>
      <c r="H57" s="55">
        <v>2</v>
      </c>
      <c r="I57" s="56">
        <v>400</v>
      </c>
      <c r="J57" s="55">
        <v>347</v>
      </c>
      <c r="K57" s="58">
        <v>53</v>
      </c>
      <c r="L57" s="59">
        <f t="shared" si="3"/>
        <v>3.8535447761194024</v>
      </c>
      <c r="M57" s="38"/>
    </row>
    <row r="58" spans="1:13" s="39" customFormat="1" ht="26.25" customHeight="1" hidden="1">
      <c r="A58" s="64">
        <v>100.02</v>
      </c>
      <c r="B58" s="61">
        <v>3659</v>
      </c>
      <c r="C58" s="62">
        <f aca="true" t="shared" si="8" ref="C58:C68">B58-D58</f>
        <v>2769</v>
      </c>
      <c r="D58" s="56">
        <f t="shared" si="5"/>
        <v>890</v>
      </c>
      <c r="E58" s="57">
        <f t="shared" si="7"/>
        <v>24.323585679147307</v>
      </c>
      <c r="F58" s="61">
        <v>522</v>
      </c>
      <c r="G58" s="61">
        <v>516</v>
      </c>
      <c r="H58" s="61">
        <v>6</v>
      </c>
      <c r="I58" s="61">
        <v>368</v>
      </c>
      <c r="J58" s="61">
        <v>327</v>
      </c>
      <c r="K58" s="61">
        <v>41</v>
      </c>
      <c r="L58" s="59">
        <f t="shared" si="3"/>
        <v>4.11123595505618</v>
      </c>
      <c r="M58" s="38"/>
    </row>
    <row r="59" spans="1:13" s="39" customFormat="1" ht="26.25" customHeight="1" hidden="1">
      <c r="A59" s="64">
        <v>100.03</v>
      </c>
      <c r="B59" s="61">
        <v>5378</v>
      </c>
      <c r="C59" s="62">
        <f t="shared" si="8"/>
        <v>4047</v>
      </c>
      <c r="D59" s="56">
        <f t="shared" si="5"/>
        <v>1331</v>
      </c>
      <c r="E59" s="57">
        <f t="shared" si="7"/>
        <v>24.748977314986984</v>
      </c>
      <c r="F59" s="61">
        <v>830</v>
      </c>
      <c r="G59" s="61">
        <v>819</v>
      </c>
      <c r="H59" s="61">
        <v>11</v>
      </c>
      <c r="I59" s="61">
        <v>501</v>
      </c>
      <c r="J59" s="61">
        <v>447</v>
      </c>
      <c r="K59" s="61">
        <v>54</v>
      </c>
      <c r="L59" s="59">
        <f t="shared" si="3"/>
        <v>4.040570999248685</v>
      </c>
      <c r="M59" s="38"/>
    </row>
    <row r="60" spans="1:13" s="39" customFormat="1" ht="26.25" customHeight="1" hidden="1">
      <c r="A60" s="64">
        <v>100.04</v>
      </c>
      <c r="B60" s="61">
        <v>4572</v>
      </c>
      <c r="C60" s="62">
        <f t="shared" si="8"/>
        <v>3414</v>
      </c>
      <c r="D60" s="56">
        <f t="shared" si="5"/>
        <v>1158</v>
      </c>
      <c r="E60" s="57">
        <f t="shared" si="7"/>
        <v>25.32808398950131</v>
      </c>
      <c r="F60" s="71">
        <v>719</v>
      </c>
      <c r="G60" s="71">
        <v>716</v>
      </c>
      <c r="H60" s="71">
        <v>3</v>
      </c>
      <c r="I60" s="71">
        <v>439</v>
      </c>
      <c r="J60" s="71">
        <v>379</v>
      </c>
      <c r="K60" s="71">
        <v>60</v>
      </c>
      <c r="L60" s="59">
        <f t="shared" si="3"/>
        <v>3.9481865284974096</v>
      </c>
      <c r="M60" s="38"/>
    </row>
    <row r="61" spans="1:13" s="39" customFormat="1" ht="26.25" customHeight="1" hidden="1">
      <c r="A61" s="64">
        <v>100.05</v>
      </c>
      <c r="B61" s="61">
        <v>5019</v>
      </c>
      <c r="C61" s="62">
        <f t="shared" si="8"/>
        <v>3674</v>
      </c>
      <c r="D61" s="56">
        <f t="shared" si="5"/>
        <v>1345</v>
      </c>
      <c r="E61" s="57">
        <f t="shared" si="7"/>
        <v>26.798166965530985</v>
      </c>
      <c r="F61" s="61">
        <f>G61+H61</f>
        <v>827</v>
      </c>
      <c r="G61" s="61">
        <v>817</v>
      </c>
      <c r="H61" s="61">
        <v>10</v>
      </c>
      <c r="I61" s="61">
        <f>J61+K61</f>
        <v>518</v>
      </c>
      <c r="J61" s="61">
        <v>454</v>
      </c>
      <c r="K61" s="61">
        <v>64</v>
      </c>
      <c r="L61" s="59">
        <f t="shared" si="3"/>
        <v>3.731598513011152</v>
      </c>
      <c r="M61" s="38"/>
    </row>
    <row r="62" spans="1:13" s="39" customFormat="1" ht="26.25" customHeight="1" hidden="1">
      <c r="A62" s="64">
        <v>100.06</v>
      </c>
      <c r="B62" s="61">
        <v>4900</v>
      </c>
      <c r="C62" s="62">
        <f t="shared" si="8"/>
        <v>3669</v>
      </c>
      <c r="D62" s="56">
        <f t="shared" si="5"/>
        <v>1231</v>
      </c>
      <c r="E62" s="57">
        <f t="shared" si="7"/>
        <v>25.122448979591837</v>
      </c>
      <c r="F62" s="61">
        <v>772</v>
      </c>
      <c r="G62" s="61">
        <v>757</v>
      </c>
      <c r="H62" s="61">
        <v>15</v>
      </c>
      <c r="I62" s="61">
        <v>459</v>
      </c>
      <c r="J62" s="61">
        <v>396</v>
      </c>
      <c r="K62" s="61">
        <v>63</v>
      </c>
      <c r="L62" s="59">
        <f t="shared" si="3"/>
        <v>3.9805036555645814</v>
      </c>
      <c r="M62" s="38"/>
    </row>
    <row r="63" spans="1:13" s="39" customFormat="1" ht="26.25" customHeight="1" hidden="1">
      <c r="A63" s="64">
        <v>100.07</v>
      </c>
      <c r="B63" s="61">
        <v>5047</v>
      </c>
      <c r="C63" s="62">
        <f t="shared" si="8"/>
        <v>3858</v>
      </c>
      <c r="D63" s="56">
        <f t="shared" si="5"/>
        <v>1189</v>
      </c>
      <c r="E63" s="57">
        <f t="shared" si="7"/>
        <v>23.55854963344561</v>
      </c>
      <c r="F63" s="61">
        <v>739</v>
      </c>
      <c r="G63" s="61">
        <v>733</v>
      </c>
      <c r="H63" s="61">
        <v>6</v>
      </c>
      <c r="I63" s="61">
        <v>450</v>
      </c>
      <c r="J63" s="61">
        <v>398</v>
      </c>
      <c r="K63" s="61">
        <v>52</v>
      </c>
      <c r="L63" s="59">
        <f t="shared" si="3"/>
        <v>4.2447434819175776</v>
      </c>
      <c r="M63" s="38"/>
    </row>
    <row r="64" spans="1:13" s="39" customFormat="1" ht="26.25" customHeight="1" hidden="1">
      <c r="A64" s="64">
        <v>100.08</v>
      </c>
      <c r="B64" s="61">
        <v>5227</v>
      </c>
      <c r="C64" s="62">
        <f t="shared" si="8"/>
        <v>3990</v>
      </c>
      <c r="D64" s="56">
        <f t="shared" si="5"/>
        <v>1237</v>
      </c>
      <c r="E64" s="57">
        <f t="shared" si="7"/>
        <v>23.665582552133156</v>
      </c>
      <c r="F64" s="71">
        <v>753</v>
      </c>
      <c r="G64" s="71">
        <v>739</v>
      </c>
      <c r="H64" s="71">
        <v>14</v>
      </c>
      <c r="I64" s="71">
        <v>484</v>
      </c>
      <c r="J64" s="71">
        <v>413</v>
      </c>
      <c r="K64" s="71">
        <v>71</v>
      </c>
      <c r="L64" s="59">
        <f t="shared" si="3"/>
        <v>4.22554567502021</v>
      </c>
      <c r="M64" s="38"/>
    </row>
    <row r="65" spans="1:13" s="39" customFormat="1" ht="26.25" customHeight="1" hidden="1">
      <c r="A65" s="64">
        <v>100.09</v>
      </c>
      <c r="B65" s="61">
        <v>5069</v>
      </c>
      <c r="C65" s="62">
        <f t="shared" si="8"/>
        <v>3814</v>
      </c>
      <c r="D65" s="56">
        <f t="shared" si="5"/>
        <v>1255</v>
      </c>
      <c r="E65" s="57">
        <f t="shared" si="7"/>
        <v>24.75833497731308</v>
      </c>
      <c r="F65" s="61">
        <v>760</v>
      </c>
      <c r="G65" s="61">
        <v>745</v>
      </c>
      <c r="H65" s="61">
        <v>15</v>
      </c>
      <c r="I65" s="61">
        <v>495</v>
      </c>
      <c r="J65" s="61">
        <v>440</v>
      </c>
      <c r="K65" s="61">
        <v>55</v>
      </c>
      <c r="L65" s="59">
        <f t="shared" si="3"/>
        <v>4.039043824701196</v>
      </c>
      <c r="M65" s="38"/>
    </row>
    <row r="66" spans="1:13" s="39" customFormat="1" ht="26.25" customHeight="1" hidden="1">
      <c r="A66" s="64" t="s">
        <v>34</v>
      </c>
      <c r="B66" s="71">
        <v>4711</v>
      </c>
      <c r="C66" s="62">
        <f t="shared" si="8"/>
        <v>3569</v>
      </c>
      <c r="D66" s="56">
        <f t="shared" si="5"/>
        <v>1142</v>
      </c>
      <c r="E66" s="57">
        <f t="shared" si="7"/>
        <v>24.24113776268308</v>
      </c>
      <c r="F66" s="61">
        <v>713</v>
      </c>
      <c r="G66" s="61">
        <v>699</v>
      </c>
      <c r="H66" s="61">
        <v>14</v>
      </c>
      <c r="I66" s="61">
        <v>429</v>
      </c>
      <c r="J66" s="61">
        <v>372</v>
      </c>
      <c r="K66" s="61">
        <v>57</v>
      </c>
      <c r="L66" s="59">
        <f t="shared" si="3"/>
        <v>4.1252189141856395</v>
      </c>
      <c r="M66" s="38"/>
    </row>
    <row r="67" spans="1:13" s="39" customFormat="1" ht="26.25" customHeight="1" hidden="1">
      <c r="A67" s="64">
        <v>100.11</v>
      </c>
      <c r="B67" s="63">
        <v>4757</v>
      </c>
      <c r="C67" s="62">
        <f t="shared" si="8"/>
        <v>3545</v>
      </c>
      <c r="D67" s="56">
        <f t="shared" si="5"/>
        <v>1212</v>
      </c>
      <c r="E67" s="57">
        <f t="shared" si="7"/>
        <v>25.478242589867563</v>
      </c>
      <c r="F67" s="61">
        <v>752</v>
      </c>
      <c r="G67" s="61">
        <v>744</v>
      </c>
      <c r="H67" s="61">
        <v>8</v>
      </c>
      <c r="I67" s="61">
        <v>460</v>
      </c>
      <c r="J67" s="61">
        <v>392</v>
      </c>
      <c r="K67" s="61">
        <v>68</v>
      </c>
      <c r="L67" s="59">
        <f t="shared" si="3"/>
        <v>3.9249174917491754</v>
      </c>
      <c r="M67" s="38"/>
    </row>
    <row r="68" spans="1:13" s="39" customFormat="1" ht="26.25" customHeight="1" hidden="1">
      <c r="A68" s="64">
        <v>100.12</v>
      </c>
      <c r="B68" s="71">
        <v>4538</v>
      </c>
      <c r="C68" s="62">
        <f t="shared" si="8"/>
        <v>3446</v>
      </c>
      <c r="D68" s="56">
        <f t="shared" si="5"/>
        <v>1092</v>
      </c>
      <c r="E68" s="57">
        <f t="shared" si="7"/>
        <v>24.06346408109299</v>
      </c>
      <c r="F68" s="61">
        <v>681</v>
      </c>
      <c r="G68" s="61">
        <v>673</v>
      </c>
      <c r="H68" s="61">
        <v>8</v>
      </c>
      <c r="I68" s="61">
        <v>411</v>
      </c>
      <c r="J68" s="61">
        <v>358</v>
      </c>
      <c r="K68" s="61">
        <v>53</v>
      </c>
      <c r="L68" s="59">
        <f t="shared" si="3"/>
        <v>4.155677655677656</v>
      </c>
      <c r="M68" s="38"/>
    </row>
    <row r="69" spans="1:13" s="77" customFormat="1" ht="25.5" customHeight="1">
      <c r="A69" s="72" t="s">
        <v>35</v>
      </c>
      <c r="B69" s="73">
        <f>SUM(B70:B81)</f>
        <v>55980</v>
      </c>
      <c r="C69" s="73">
        <f>SUM(C70:C81)</f>
        <v>42545</v>
      </c>
      <c r="D69" s="73">
        <f>SUM(D70:D81)</f>
        <v>13435</v>
      </c>
      <c r="E69" s="74">
        <f>D69/B69*100</f>
        <v>23.999642729546267</v>
      </c>
      <c r="F69" s="73">
        <f aca="true" t="shared" si="9" ref="F69:K69">SUM(F70:F81)</f>
        <v>8235</v>
      </c>
      <c r="G69" s="73">
        <f t="shared" si="9"/>
        <v>8110</v>
      </c>
      <c r="H69" s="73">
        <f t="shared" si="9"/>
        <v>125</v>
      </c>
      <c r="I69" s="73">
        <f t="shared" si="9"/>
        <v>5200</v>
      </c>
      <c r="J69" s="73">
        <f t="shared" si="9"/>
        <v>4428</v>
      </c>
      <c r="K69" s="73">
        <f t="shared" si="9"/>
        <v>772</v>
      </c>
      <c r="L69" s="75">
        <f>1/E69*100</f>
        <v>4.166728693710458</v>
      </c>
      <c r="M69" s="76"/>
    </row>
    <row r="70" spans="1:13" s="39" customFormat="1" ht="26.25" customHeight="1" hidden="1">
      <c r="A70" s="64" t="s">
        <v>36</v>
      </c>
      <c r="B70" s="71">
        <v>3633</v>
      </c>
      <c r="C70" s="62">
        <f>B70-D70</f>
        <v>2731</v>
      </c>
      <c r="D70" s="56">
        <f aca="true" t="shared" si="10" ref="D70:D81">F70+I70</f>
        <v>902</v>
      </c>
      <c r="E70" s="57">
        <f aca="true" t="shared" si="11" ref="E70:E81">D70/$B70*100</f>
        <v>24.827965868428294</v>
      </c>
      <c r="F70" s="55">
        <v>546</v>
      </c>
      <c r="G70" s="55">
        <v>535</v>
      </c>
      <c r="H70" s="55">
        <v>11</v>
      </c>
      <c r="I70" s="56">
        <v>356</v>
      </c>
      <c r="J70" s="55">
        <v>297</v>
      </c>
      <c r="K70" s="58">
        <v>59</v>
      </c>
      <c r="L70" s="59">
        <f aca="true" t="shared" si="12" ref="L70:L81">1/E70*100</f>
        <v>4.027716186252772</v>
      </c>
      <c r="M70" s="38"/>
    </row>
    <row r="71" spans="1:13" s="39" customFormat="1" ht="26.25" customHeight="1" hidden="1">
      <c r="A71" s="64" t="s">
        <v>37</v>
      </c>
      <c r="B71" s="61">
        <v>4425</v>
      </c>
      <c r="C71" s="62">
        <f aca="true" t="shared" si="13" ref="C71:C81">B71-D71</f>
        <v>3322</v>
      </c>
      <c r="D71" s="56">
        <f t="shared" si="10"/>
        <v>1103</v>
      </c>
      <c r="E71" s="57">
        <f t="shared" si="11"/>
        <v>24.926553672316384</v>
      </c>
      <c r="F71" s="61">
        <v>662</v>
      </c>
      <c r="G71" s="61">
        <v>651</v>
      </c>
      <c r="H71" s="61">
        <v>11</v>
      </c>
      <c r="I71" s="61">
        <v>441</v>
      </c>
      <c r="J71" s="61">
        <v>375</v>
      </c>
      <c r="K71" s="61">
        <v>66</v>
      </c>
      <c r="L71" s="59">
        <f t="shared" si="12"/>
        <v>4.011786038077969</v>
      </c>
      <c r="M71" s="38"/>
    </row>
    <row r="72" spans="1:13" s="39" customFormat="1" ht="26.25" customHeight="1" hidden="1">
      <c r="A72" s="64" t="s">
        <v>38</v>
      </c>
      <c r="B72" s="61">
        <v>4989</v>
      </c>
      <c r="C72" s="62">
        <f t="shared" si="13"/>
        <v>3752</v>
      </c>
      <c r="D72" s="56">
        <f t="shared" si="10"/>
        <v>1237</v>
      </c>
      <c r="E72" s="57">
        <f t="shared" si="11"/>
        <v>24.794548005612345</v>
      </c>
      <c r="F72" s="61">
        <v>768</v>
      </c>
      <c r="G72" s="61">
        <v>762</v>
      </c>
      <c r="H72" s="61">
        <v>6</v>
      </c>
      <c r="I72" s="61">
        <v>469</v>
      </c>
      <c r="J72" s="61">
        <v>387</v>
      </c>
      <c r="K72" s="61">
        <v>82</v>
      </c>
      <c r="L72" s="59">
        <f t="shared" si="12"/>
        <v>4.033144704931286</v>
      </c>
      <c r="M72" s="38"/>
    </row>
    <row r="73" spans="1:13" s="39" customFormat="1" ht="26.25" customHeight="1" hidden="1">
      <c r="A73" s="64" t="s">
        <v>39</v>
      </c>
      <c r="B73" s="61">
        <v>4795</v>
      </c>
      <c r="C73" s="62">
        <f t="shared" si="13"/>
        <v>3653</v>
      </c>
      <c r="D73" s="56">
        <f t="shared" si="10"/>
        <v>1142</v>
      </c>
      <c r="E73" s="57">
        <f t="shared" si="11"/>
        <v>23.816475495307614</v>
      </c>
      <c r="F73" s="78">
        <v>705</v>
      </c>
      <c r="G73" s="78">
        <v>694</v>
      </c>
      <c r="H73" s="78">
        <v>11</v>
      </c>
      <c r="I73" s="78">
        <v>437</v>
      </c>
      <c r="J73" s="78">
        <v>381</v>
      </c>
      <c r="K73" s="78">
        <v>56</v>
      </c>
      <c r="L73" s="59">
        <f t="shared" si="12"/>
        <v>4.19877408056042</v>
      </c>
      <c r="M73" s="38"/>
    </row>
    <row r="74" spans="1:13" s="39" customFormat="1" ht="26.25" customHeight="1" hidden="1">
      <c r="A74" s="64" t="s">
        <v>40</v>
      </c>
      <c r="B74" s="61">
        <v>5110</v>
      </c>
      <c r="C74" s="62">
        <f t="shared" si="13"/>
        <v>3803</v>
      </c>
      <c r="D74" s="56">
        <f t="shared" si="10"/>
        <v>1307</v>
      </c>
      <c r="E74" s="57">
        <f t="shared" si="11"/>
        <v>25.57729941291585</v>
      </c>
      <c r="F74" s="61">
        <v>788</v>
      </c>
      <c r="G74" s="61">
        <v>777</v>
      </c>
      <c r="H74" s="61">
        <v>11</v>
      </c>
      <c r="I74" s="61">
        <v>519</v>
      </c>
      <c r="J74" s="61">
        <v>444</v>
      </c>
      <c r="K74" s="61">
        <v>75</v>
      </c>
      <c r="L74" s="59">
        <f t="shared" si="12"/>
        <v>3.9097169089517982</v>
      </c>
      <c r="M74" s="38"/>
    </row>
    <row r="75" spans="1:13" s="39" customFormat="1" ht="26.25" customHeight="1" hidden="1">
      <c r="A75" s="64" t="s">
        <v>41</v>
      </c>
      <c r="B75" s="61">
        <v>4661</v>
      </c>
      <c r="C75" s="62">
        <f t="shared" si="13"/>
        <v>3573</v>
      </c>
      <c r="D75" s="56">
        <f t="shared" si="10"/>
        <v>1088</v>
      </c>
      <c r="E75" s="57">
        <f t="shared" si="11"/>
        <v>23.342630336837587</v>
      </c>
      <c r="F75" s="61">
        <v>653</v>
      </c>
      <c r="G75" s="61">
        <v>646</v>
      </c>
      <c r="H75" s="61">
        <v>7</v>
      </c>
      <c r="I75" s="61">
        <v>435</v>
      </c>
      <c r="J75" s="61">
        <v>372</v>
      </c>
      <c r="K75" s="61">
        <v>63</v>
      </c>
      <c r="L75" s="59">
        <f t="shared" si="12"/>
        <v>4.2840073529411775</v>
      </c>
      <c r="M75" s="38"/>
    </row>
    <row r="76" spans="1:13" s="39" customFormat="1" ht="26.25" customHeight="1" hidden="1">
      <c r="A76" s="64" t="s">
        <v>42</v>
      </c>
      <c r="B76" s="61">
        <v>5189</v>
      </c>
      <c r="C76" s="62">
        <f t="shared" si="13"/>
        <v>3908</v>
      </c>
      <c r="D76" s="56">
        <f t="shared" si="10"/>
        <v>1281</v>
      </c>
      <c r="E76" s="57">
        <f t="shared" si="11"/>
        <v>24.686837540952013</v>
      </c>
      <c r="F76" s="61">
        <v>811</v>
      </c>
      <c r="G76" s="61">
        <v>791</v>
      </c>
      <c r="H76" s="61">
        <v>20</v>
      </c>
      <c r="I76" s="61">
        <v>470</v>
      </c>
      <c r="J76" s="61">
        <v>399</v>
      </c>
      <c r="K76" s="61">
        <v>71</v>
      </c>
      <c r="L76" s="59">
        <f t="shared" si="12"/>
        <v>4.050741608118658</v>
      </c>
      <c r="M76" s="38"/>
    </row>
    <row r="77" spans="1:13" s="39" customFormat="1" ht="26.25" customHeight="1" hidden="1">
      <c r="A77" s="64" t="s">
        <v>43</v>
      </c>
      <c r="B77" s="61">
        <v>4993</v>
      </c>
      <c r="C77" s="62">
        <f t="shared" si="13"/>
        <v>3874</v>
      </c>
      <c r="D77" s="56">
        <f t="shared" si="10"/>
        <v>1119</v>
      </c>
      <c r="E77" s="57">
        <f t="shared" si="11"/>
        <v>22.411375926296813</v>
      </c>
      <c r="F77" s="71">
        <v>682</v>
      </c>
      <c r="G77" s="71">
        <v>675</v>
      </c>
      <c r="H77" s="71">
        <v>7</v>
      </c>
      <c r="I77" s="71">
        <v>437</v>
      </c>
      <c r="J77" s="71">
        <v>359</v>
      </c>
      <c r="K77" s="71">
        <v>78</v>
      </c>
      <c r="L77" s="59">
        <f t="shared" si="12"/>
        <v>4.462019660411082</v>
      </c>
      <c r="M77" s="38"/>
    </row>
    <row r="78" spans="1:13" s="39" customFormat="1" ht="21.75" customHeight="1" hidden="1">
      <c r="A78" s="64" t="s">
        <v>44</v>
      </c>
      <c r="B78" s="61">
        <v>4530</v>
      </c>
      <c r="C78" s="62">
        <f t="shared" si="13"/>
        <v>3465</v>
      </c>
      <c r="D78" s="56">
        <f t="shared" si="10"/>
        <v>1065</v>
      </c>
      <c r="E78" s="57">
        <f t="shared" si="11"/>
        <v>23.509933774834437</v>
      </c>
      <c r="F78" s="61">
        <v>656</v>
      </c>
      <c r="G78" s="61">
        <v>648</v>
      </c>
      <c r="H78" s="61">
        <v>8</v>
      </c>
      <c r="I78" s="61">
        <v>409</v>
      </c>
      <c r="J78" s="61">
        <v>343</v>
      </c>
      <c r="K78" s="61">
        <v>66</v>
      </c>
      <c r="L78" s="59">
        <f t="shared" si="12"/>
        <v>4.253521126760564</v>
      </c>
      <c r="M78" s="38"/>
    </row>
    <row r="79" spans="1:13" s="39" customFormat="1" ht="21.75" customHeight="1" hidden="1">
      <c r="A79" s="64" t="s">
        <v>45</v>
      </c>
      <c r="B79" s="78">
        <v>5102</v>
      </c>
      <c r="C79" s="62">
        <f t="shared" si="13"/>
        <v>3915</v>
      </c>
      <c r="D79" s="56">
        <f>F79+I79</f>
        <v>1187</v>
      </c>
      <c r="E79" s="57">
        <f t="shared" si="11"/>
        <v>23.265386123088984</v>
      </c>
      <c r="F79" s="61">
        <v>719</v>
      </c>
      <c r="G79" s="61">
        <v>706</v>
      </c>
      <c r="H79" s="61">
        <v>13</v>
      </c>
      <c r="I79" s="61">
        <v>468</v>
      </c>
      <c r="J79" s="61">
        <v>409</v>
      </c>
      <c r="K79" s="61">
        <v>59</v>
      </c>
      <c r="L79" s="59">
        <f t="shared" si="12"/>
        <v>4.298230834035383</v>
      </c>
      <c r="M79" s="38"/>
    </row>
    <row r="80" spans="1:13" s="39" customFormat="1" ht="21.75" customHeight="1" hidden="1">
      <c r="A80" s="64" t="s">
        <v>46</v>
      </c>
      <c r="B80" s="79">
        <v>4499</v>
      </c>
      <c r="C80" s="62">
        <f t="shared" si="13"/>
        <v>3436</v>
      </c>
      <c r="D80" s="56">
        <f t="shared" si="10"/>
        <v>1063</v>
      </c>
      <c r="E80" s="57">
        <f t="shared" si="11"/>
        <v>23.62747277172705</v>
      </c>
      <c r="F80" s="61">
        <v>666</v>
      </c>
      <c r="G80" s="61">
        <v>657</v>
      </c>
      <c r="H80" s="61">
        <v>9</v>
      </c>
      <c r="I80" s="61">
        <v>397</v>
      </c>
      <c r="J80" s="61">
        <v>342</v>
      </c>
      <c r="K80" s="61">
        <v>55</v>
      </c>
      <c r="L80" s="59">
        <f t="shared" si="12"/>
        <v>4.23236124176858</v>
      </c>
      <c r="M80" s="38"/>
    </row>
    <row r="81" spans="1:13" s="39" customFormat="1" ht="21.75" customHeight="1" hidden="1">
      <c r="A81" s="64" t="s">
        <v>47</v>
      </c>
      <c r="B81" s="80">
        <v>4054</v>
      </c>
      <c r="C81" s="62">
        <f t="shared" si="13"/>
        <v>3113</v>
      </c>
      <c r="D81" s="56">
        <f t="shared" si="10"/>
        <v>941</v>
      </c>
      <c r="E81" s="57">
        <f t="shared" si="11"/>
        <v>23.21164282190429</v>
      </c>
      <c r="F81" s="61">
        <v>579</v>
      </c>
      <c r="G81" s="61">
        <v>568</v>
      </c>
      <c r="H81" s="61">
        <v>11</v>
      </c>
      <c r="I81" s="61">
        <v>362</v>
      </c>
      <c r="J81" s="61">
        <v>320</v>
      </c>
      <c r="K81" s="61">
        <v>42</v>
      </c>
      <c r="L81" s="59">
        <f t="shared" si="12"/>
        <v>4.30818278427205</v>
      </c>
      <c r="M81" s="38"/>
    </row>
    <row r="82" spans="1:13" s="77" customFormat="1" ht="25.5" customHeight="1">
      <c r="A82" s="72" t="s">
        <v>48</v>
      </c>
      <c r="B82" s="73">
        <f>SUM(B83:B94)</f>
        <v>53604</v>
      </c>
      <c r="C82" s="73">
        <f>SUM(C83:C94)</f>
        <v>41513</v>
      </c>
      <c r="D82" s="73">
        <f>SUM(D83:D94)</f>
        <v>12091</v>
      </c>
      <c r="E82" s="74">
        <f>D82/B82*100</f>
        <v>22.5561525259309</v>
      </c>
      <c r="F82" s="73">
        <f aca="true" t="shared" si="14" ref="F82:K82">SUM(F83:F94)</f>
        <v>7277</v>
      </c>
      <c r="G82" s="73">
        <f t="shared" si="14"/>
        <v>7144</v>
      </c>
      <c r="H82" s="73">
        <f t="shared" si="14"/>
        <v>133</v>
      </c>
      <c r="I82" s="73">
        <f t="shared" si="14"/>
        <v>4814</v>
      </c>
      <c r="J82" s="73">
        <f t="shared" si="14"/>
        <v>4122</v>
      </c>
      <c r="K82" s="73">
        <f t="shared" si="14"/>
        <v>692</v>
      </c>
      <c r="L82" s="75">
        <f>1/E82*100</f>
        <v>4.433380200148871</v>
      </c>
      <c r="M82" s="76"/>
    </row>
    <row r="83" spans="1:13" s="90" customFormat="1" ht="26.25" customHeight="1" hidden="1">
      <c r="A83" s="81" t="s">
        <v>49</v>
      </c>
      <c r="B83" s="82">
        <v>4266</v>
      </c>
      <c r="C83" s="83">
        <f>B83-D83</f>
        <v>3267</v>
      </c>
      <c r="D83" s="84">
        <f aca="true" t="shared" si="15" ref="D83:D91">F83+I83</f>
        <v>999</v>
      </c>
      <c r="E83" s="85">
        <f aca="true" t="shared" si="16" ref="E83:E94">D83/$B83*100</f>
        <v>23.417721518987342</v>
      </c>
      <c r="F83" s="86">
        <v>652</v>
      </c>
      <c r="G83" s="86">
        <v>642</v>
      </c>
      <c r="H83" s="86">
        <v>10</v>
      </c>
      <c r="I83" s="84">
        <v>347</v>
      </c>
      <c r="J83" s="86">
        <v>311</v>
      </c>
      <c r="K83" s="87">
        <v>36</v>
      </c>
      <c r="L83" s="88">
        <f aca="true" t="shared" si="17" ref="L83:L94">1/E83*100</f>
        <v>4.27027027027027</v>
      </c>
      <c r="M83" s="89"/>
    </row>
    <row r="84" spans="1:13" s="90" customFormat="1" ht="26.25" customHeight="1" hidden="1">
      <c r="A84" s="81" t="s">
        <v>50</v>
      </c>
      <c r="B84" s="91">
        <v>3282</v>
      </c>
      <c r="C84" s="83">
        <f aca="true" t="shared" si="18" ref="C84:C94">B84-D84</f>
        <v>2555</v>
      </c>
      <c r="D84" s="84">
        <f t="shared" si="15"/>
        <v>727</v>
      </c>
      <c r="E84" s="85">
        <f t="shared" si="16"/>
        <v>22.151127361365024</v>
      </c>
      <c r="F84" s="91">
        <v>441</v>
      </c>
      <c r="G84" s="91">
        <v>435</v>
      </c>
      <c r="H84" s="91">
        <v>6</v>
      </c>
      <c r="I84" s="91">
        <v>286</v>
      </c>
      <c r="J84" s="91">
        <v>242</v>
      </c>
      <c r="K84" s="91">
        <v>44</v>
      </c>
      <c r="L84" s="88">
        <f t="shared" si="17"/>
        <v>4.514442916093535</v>
      </c>
      <c r="M84" s="89"/>
    </row>
    <row r="85" spans="1:13" s="90" customFormat="1" ht="26.25" customHeight="1" hidden="1">
      <c r="A85" s="81" t="s">
        <v>51</v>
      </c>
      <c r="B85" s="91">
        <v>4587</v>
      </c>
      <c r="C85" s="83">
        <f t="shared" si="18"/>
        <v>3538</v>
      </c>
      <c r="D85" s="84">
        <f t="shared" si="15"/>
        <v>1049</v>
      </c>
      <c r="E85" s="85">
        <f t="shared" si="16"/>
        <v>22.86897754523654</v>
      </c>
      <c r="F85" s="91">
        <v>602</v>
      </c>
      <c r="G85" s="91">
        <v>592</v>
      </c>
      <c r="H85" s="91">
        <v>10</v>
      </c>
      <c r="I85" s="91">
        <v>447</v>
      </c>
      <c r="J85" s="91">
        <v>376</v>
      </c>
      <c r="K85" s="91">
        <v>71</v>
      </c>
      <c r="L85" s="88">
        <f t="shared" si="17"/>
        <v>4.372735938989514</v>
      </c>
      <c r="M85" s="89"/>
    </row>
    <row r="86" spans="1:13" s="90" customFormat="1" ht="26.25" customHeight="1" hidden="1">
      <c r="A86" s="81" t="s">
        <v>52</v>
      </c>
      <c r="B86" s="91">
        <v>4326</v>
      </c>
      <c r="C86" s="83">
        <f t="shared" si="18"/>
        <v>3320</v>
      </c>
      <c r="D86" s="84">
        <f t="shared" si="15"/>
        <v>1006</v>
      </c>
      <c r="E86" s="85">
        <f t="shared" si="16"/>
        <v>23.25473878871937</v>
      </c>
      <c r="F86" s="92">
        <v>614</v>
      </c>
      <c r="G86" s="92">
        <v>605</v>
      </c>
      <c r="H86" s="92">
        <v>9</v>
      </c>
      <c r="I86" s="92">
        <v>392</v>
      </c>
      <c r="J86" s="92">
        <v>333</v>
      </c>
      <c r="K86" s="92">
        <v>59</v>
      </c>
      <c r="L86" s="88">
        <f t="shared" si="17"/>
        <v>4.3001988071570585</v>
      </c>
      <c r="M86" s="89"/>
    </row>
    <row r="87" spans="1:13" s="90" customFormat="1" ht="26.25" customHeight="1" hidden="1">
      <c r="A87" s="81" t="s">
        <v>53</v>
      </c>
      <c r="B87" s="91">
        <v>4801</v>
      </c>
      <c r="C87" s="83">
        <f t="shared" si="18"/>
        <v>3681</v>
      </c>
      <c r="D87" s="84">
        <f t="shared" si="15"/>
        <v>1120</v>
      </c>
      <c r="E87" s="85">
        <f t="shared" si="16"/>
        <v>23.32847323474276</v>
      </c>
      <c r="F87" s="91">
        <v>659</v>
      </c>
      <c r="G87" s="91">
        <v>648</v>
      </c>
      <c r="H87" s="91">
        <v>11</v>
      </c>
      <c r="I87" s="91">
        <v>461</v>
      </c>
      <c r="J87" s="91">
        <v>407</v>
      </c>
      <c r="K87" s="91">
        <v>54</v>
      </c>
      <c r="L87" s="88">
        <f t="shared" si="17"/>
        <v>4.286607142857143</v>
      </c>
      <c r="M87" s="89"/>
    </row>
    <row r="88" spans="1:13" s="90" customFormat="1" ht="26.25" customHeight="1" hidden="1">
      <c r="A88" s="81" t="s">
        <v>54</v>
      </c>
      <c r="B88" s="91">
        <v>4470</v>
      </c>
      <c r="C88" s="83">
        <f t="shared" si="18"/>
        <v>3380</v>
      </c>
      <c r="D88" s="84">
        <f t="shared" si="15"/>
        <v>1090</v>
      </c>
      <c r="E88" s="85">
        <f t="shared" si="16"/>
        <v>24.384787472035793</v>
      </c>
      <c r="F88" s="91">
        <v>652</v>
      </c>
      <c r="G88" s="91">
        <v>635</v>
      </c>
      <c r="H88" s="91">
        <v>17</v>
      </c>
      <c r="I88" s="91">
        <v>438</v>
      </c>
      <c r="J88" s="91">
        <v>375</v>
      </c>
      <c r="K88" s="91">
        <v>63</v>
      </c>
      <c r="L88" s="88">
        <f t="shared" si="17"/>
        <v>4.10091743119266</v>
      </c>
      <c r="M88" s="89"/>
    </row>
    <row r="89" spans="1:13" s="90" customFormat="1" ht="26.25" customHeight="1" hidden="1">
      <c r="A89" s="81" t="s">
        <v>55</v>
      </c>
      <c r="B89" s="91">
        <v>5024</v>
      </c>
      <c r="C89" s="83">
        <f t="shared" si="18"/>
        <v>3878</v>
      </c>
      <c r="D89" s="84">
        <f t="shared" si="15"/>
        <v>1146</v>
      </c>
      <c r="E89" s="85">
        <f t="shared" si="16"/>
        <v>22.810509554140125</v>
      </c>
      <c r="F89" s="91">
        <v>685</v>
      </c>
      <c r="G89" s="91">
        <v>676</v>
      </c>
      <c r="H89" s="91">
        <v>9</v>
      </c>
      <c r="I89" s="91">
        <v>461</v>
      </c>
      <c r="J89" s="91">
        <v>396</v>
      </c>
      <c r="K89" s="91">
        <v>65</v>
      </c>
      <c r="L89" s="88">
        <f t="shared" si="17"/>
        <v>4.383944153577661</v>
      </c>
      <c r="M89" s="89"/>
    </row>
    <row r="90" spans="1:13" s="90" customFormat="1" ht="26.25" customHeight="1" hidden="1">
      <c r="A90" s="81" t="s">
        <v>56</v>
      </c>
      <c r="B90" s="91">
        <v>4641</v>
      </c>
      <c r="C90" s="83">
        <f t="shared" si="18"/>
        <v>3689</v>
      </c>
      <c r="D90" s="84">
        <f t="shared" si="15"/>
        <v>952</v>
      </c>
      <c r="E90" s="85">
        <f t="shared" si="16"/>
        <v>20.51282051282051</v>
      </c>
      <c r="F90" s="82">
        <v>536</v>
      </c>
      <c r="G90" s="82">
        <v>521</v>
      </c>
      <c r="H90" s="82">
        <v>15</v>
      </c>
      <c r="I90" s="82">
        <v>416</v>
      </c>
      <c r="J90" s="82">
        <v>353</v>
      </c>
      <c r="K90" s="82">
        <v>63</v>
      </c>
      <c r="L90" s="88">
        <f t="shared" si="17"/>
        <v>4.875</v>
      </c>
      <c r="M90" s="89"/>
    </row>
    <row r="91" spans="1:13" s="90" customFormat="1" ht="21.75" customHeight="1" hidden="1">
      <c r="A91" s="81" t="s">
        <v>57</v>
      </c>
      <c r="B91" s="91">
        <v>4510</v>
      </c>
      <c r="C91" s="83">
        <f t="shared" si="18"/>
        <v>3504</v>
      </c>
      <c r="D91" s="84">
        <f t="shared" si="15"/>
        <v>1006</v>
      </c>
      <c r="E91" s="85">
        <f t="shared" si="16"/>
        <v>22.305986696230597</v>
      </c>
      <c r="F91" s="91">
        <v>604</v>
      </c>
      <c r="G91" s="91">
        <v>596</v>
      </c>
      <c r="H91" s="91">
        <v>8</v>
      </c>
      <c r="I91" s="91">
        <v>402</v>
      </c>
      <c r="J91" s="91">
        <v>342</v>
      </c>
      <c r="K91" s="91">
        <v>60</v>
      </c>
      <c r="L91" s="88">
        <f t="shared" si="17"/>
        <v>4.4831013916500995</v>
      </c>
      <c r="M91" s="89"/>
    </row>
    <row r="92" spans="1:13" s="90" customFormat="1" ht="21.75" customHeight="1" hidden="1">
      <c r="A92" s="81" t="s">
        <v>58</v>
      </c>
      <c r="B92" s="92">
        <v>4933</v>
      </c>
      <c r="C92" s="83">
        <f t="shared" si="18"/>
        <v>3845</v>
      </c>
      <c r="D92" s="84">
        <f>F92+I92</f>
        <v>1088</v>
      </c>
      <c r="E92" s="85">
        <f t="shared" si="16"/>
        <v>22.055544293533348</v>
      </c>
      <c r="F92" s="91">
        <v>629</v>
      </c>
      <c r="G92" s="91">
        <v>619</v>
      </c>
      <c r="H92" s="91">
        <v>10</v>
      </c>
      <c r="I92" s="91">
        <v>459</v>
      </c>
      <c r="J92" s="91">
        <v>396</v>
      </c>
      <c r="K92" s="91">
        <v>63</v>
      </c>
      <c r="L92" s="88">
        <f t="shared" si="17"/>
        <v>4.534007352941176</v>
      </c>
      <c r="M92" s="89"/>
    </row>
    <row r="93" spans="1:13" s="90" customFormat="1" ht="21.75" customHeight="1" hidden="1">
      <c r="A93" s="81" t="s">
        <v>59</v>
      </c>
      <c r="B93" s="93">
        <v>4373</v>
      </c>
      <c r="C93" s="83">
        <f t="shared" si="18"/>
        <v>3424</v>
      </c>
      <c r="D93" s="84">
        <f>F93+I93</f>
        <v>949</v>
      </c>
      <c r="E93" s="85">
        <f t="shared" si="16"/>
        <v>21.701349188200318</v>
      </c>
      <c r="F93" s="91">
        <v>590</v>
      </c>
      <c r="G93" s="91">
        <v>576</v>
      </c>
      <c r="H93" s="91">
        <v>14</v>
      </c>
      <c r="I93" s="91">
        <v>359</v>
      </c>
      <c r="J93" s="91">
        <v>298</v>
      </c>
      <c r="K93" s="91">
        <v>61</v>
      </c>
      <c r="L93" s="88">
        <f t="shared" si="17"/>
        <v>4.6080084299262385</v>
      </c>
      <c r="M93" s="89"/>
    </row>
    <row r="94" spans="1:13" s="90" customFormat="1" ht="21.75" customHeight="1" hidden="1">
      <c r="A94" s="81" t="s">
        <v>60</v>
      </c>
      <c r="B94" s="93">
        <v>4391</v>
      </c>
      <c r="C94" s="83">
        <f t="shared" si="18"/>
        <v>3432</v>
      </c>
      <c r="D94" s="84">
        <f>F94+I94</f>
        <v>959</v>
      </c>
      <c r="E94" s="85">
        <f t="shared" si="16"/>
        <v>21.840127533591435</v>
      </c>
      <c r="F94" s="91">
        <v>613</v>
      </c>
      <c r="G94" s="91">
        <v>599</v>
      </c>
      <c r="H94" s="91">
        <v>14</v>
      </c>
      <c r="I94" s="91">
        <v>346</v>
      </c>
      <c r="J94" s="91">
        <v>293</v>
      </c>
      <c r="K94" s="91">
        <v>53</v>
      </c>
      <c r="L94" s="88">
        <f t="shared" si="17"/>
        <v>4.578727841501565</v>
      </c>
      <c r="M94" s="89"/>
    </row>
    <row r="95" spans="1:13" s="114" customFormat="1" ht="25.5" customHeight="1">
      <c r="A95" s="72" t="s">
        <v>69</v>
      </c>
      <c r="B95" s="73">
        <f>SUM(B96:B107)</f>
        <v>53190</v>
      </c>
      <c r="C95" s="73">
        <f>SUM(C96:C107)</f>
        <v>41711</v>
      </c>
      <c r="D95" s="73">
        <f>SUM(D96:D107)</f>
        <v>11479</v>
      </c>
      <c r="E95" s="74">
        <f>D95/B95*100</f>
        <v>21.581124271479602</v>
      </c>
      <c r="F95" s="73">
        <f aca="true" t="shared" si="19" ref="F95:K95">SUM(F96:F107)</f>
        <v>6886</v>
      </c>
      <c r="G95" s="73">
        <f t="shared" si="19"/>
        <v>6731</v>
      </c>
      <c r="H95" s="73">
        <f t="shared" si="19"/>
        <v>155</v>
      </c>
      <c r="I95" s="73">
        <f t="shared" si="19"/>
        <v>4593</v>
      </c>
      <c r="J95" s="73">
        <f t="shared" si="19"/>
        <v>3865</v>
      </c>
      <c r="K95" s="73">
        <f t="shared" si="19"/>
        <v>728</v>
      </c>
      <c r="L95" s="75">
        <f>1/E95*100</f>
        <v>4.633678891889537</v>
      </c>
      <c r="M95" s="113"/>
    </row>
    <row r="96" spans="1:13" s="90" customFormat="1" ht="26.25" customHeight="1" hidden="1">
      <c r="A96" s="81" t="s">
        <v>49</v>
      </c>
      <c r="B96" s="82">
        <v>3779</v>
      </c>
      <c r="C96" s="83">
        <f aca="true" t="shared" si="20" ref="C96:C107">B96-D96</f>
        <v>2893</v>
      </c>
      <c r="D96" s="84">
        <f aca="true" t="shared" si="21" ref="D96:D104">F96+I96</f>
        <v>886</v>
      </c>
      <c r="E96" s="85">
        <f aca="true" t="shared" si="22" ref="E96:E120">D96/$B96*100</f>
        <v>23.445355914263033</v>
      </c>
      <c r="F96" s="86">
        <v>561</v>
      </c>
      <c r="G96" s="86">
        <v>552</v>
      </c>
      <c r="H96" s="86">
        <v>9</v>
      </c>
      <c r="I96" s="84">
        <v>325</v>
      </c>
      <c r="J96" s="86">
        <v>268</v>
      </c>
      <c r="K96" s="87">
        <v>57</v>
      </c>
      <c r="L96" s="88">
        <f aca="true" t="shared" si="23" ref="L96:L107">1/E96*100</f>
        <v>4.265237020316027</v>
      </c>
      <c r="M96" s="89"/>
    </row>
    <row r="97" spans="1:13" s="90" customFormat="1" ht="26.25" customHeight="1" hidden="1">
      <c r="A97" s="81" t="s">
        <v>50</v>
      </c>
      <c r="B97" s="91">
        <v>3851</v>
      </c>
      <c r="C97" s="83">
        <f t="shared" si="20"/>
        <v>3055</v>
      </c>
      <c r="D97" s="84">
        <f t="shared" si="21"/>
        <v>796</v>
      </c>
      <c r="E97" s="85">
        <f t="shared" si="22"/>
        <v>20.669955855621915</v>
      </c>
      <c r="F97" s="91">
        <v>482</v>
      </c>
      <c r="G97" s="91">
        <v>475</v>
      </c>
      <c r="H97" s="91">
        <v>7</v>
      </c>
      <c r="I97" s="91">
        <v>314</v>
      </c>
      <c r="J97" s="91">
        <v>265</v>
      </c>
      <c r="K97" s="91">
        <v>49</v>
      </c>
      <c r="L97" s="88">
        <f t="shared" si="23"/>
        <v>4.8379396984924625</v>
      </c>
      <c r="M97" s="89"/>
    </row>
    <row r="98" spans="1:13" s="90" customFormat="1" ht="26.25" customHeight="1" hidden="1">
      <c r="A98" s="81" t="s">
        <v>51</v>
      </c>
      <c r="B98" s="91">
        <v>4605</v>
      </c>
      <c r="C98" s="83">
        <f t="shared" si="20"/>
        <v>3536</v>
      </c>
      <c r="D98" s="84">
        <f t="shared" si="21"/>
        <v>1069</v>
      </c>
      <c r="E98" s="85">
        <f t="shared" si="22"/>
        <v>23.21389793702497</v>
      </c>
      <c r="F98" s="91">
        <v>668</v>
      </c>
      <c r="G98" s="91">
        <v>647</v>
      </c>
      <c r="H98" s="91">
        <v>21</v>
      </c>
      <c r="I98" s="91">
        <v>401</v>
      </c>
      <c r="J98" s="91">
        <v>343</v>
      </c>
      <c r="K98" s="91">
        <v>58</v>
      </c>
      <c r="L98" s="88">
        <f t="shared" si="23"/>
        <v>4.307764265668849</v>
      </c>
      <c r="M98" s="89"/>
    </row>
    <row r="99" spans="1:13" s="90" customFormat="1" ht="26.25" customHeight="1" hidden="1">
      <c r="A99" s="81" t="s">
        <v>52</v>
      </c>
      <c r="B99" s="91">
        <v>4608</v>
      </c>
      <c r="C99" s="83">
        <f t="shared" si="20"/>
        <v>3620</v>
      </c>
      <c r="D99" s="84">
        <f t="shared" si="21"/>
        <v>988</v>
      </c>
      <c r="E99" s="85">
        <f t="shared" si="22"/>
        <v>21.44097222222222</v>
      </c>
      <c r="F99" s="92">
        <v>596</v>
      </c>
      <c r="G99" s="92">
        <v>587</v>
      </c>
      <c r="H99" s="92">
        <v>9</v>
      </c>
      <c r="I99" s="92">
        <v>392</v>
      </c>
      <c r="J99" s="92">
        <v>333</v>
      </c>
      <c r="K99" s="92">
        <v>59</v>
      </c>
      <c r="L99" s="88">
        <f t="shared" si="23"/>
        <v>4.663967611336033</v>
      </c>
      <c r="M99" s="89"/>
    </row>
    <row r="100" spans="1:13" s="90" customFormat="1" ht="26.25" customHeight="1" hidden="1">
      <c r="A100" s="81" t="s">
        <v>53</v>
      </c>
      <c r="B100" s="91">
        <v>4641</v>
      </c>
      <c r="C100" s="83">
        <f t="shared" si="20"/>
        <v>3624</v>
      </c>
      <c r="D100" s="84">
        <f t="shared" si="21"/>
        <v>1017</v>
      </c>
      <c r="E100" s="85">
        <f t="shared" si="22"/>
        <v>21.91338073691015</v>
      </c>
      <c r="F100" s="91">
        <v>600</v>
      </c>
      <c r="G100" s="91">
        <v>592</v>
      </c>
      <c r="H100" s="91">
        <v>8</v>
      </c>
      <c r="I100" s="91">
        <v>417</v>
      </c>
      <c r="J100" s="91">
        <v>351</v>
      </c>
      <c r="K100" s="91">
        <v>66</v>
      </c>
      <c r="L100" s="88">
        <f t="shared" si="23"/>
        <v>4.563421828908554</v>
      </c>
      <c r="M100" s="89"/>
    </row>
    <row r="101" spans="1:13" s="90" customFormat="1" ht="26.25" customHeight="1" hidden="1">
      <c r="A101" s="81" t="s">
        <v>54</v>
      </c>
      <c r="B101" s="91">
        <v>4498</v>
      </c>
      <c r="C101" s="83">
        <f t="shared" si="20"/>
        <v>3491</v>
      </c>
      <c r="D101" s="84">
        <f t="shared" si="21"/>
        <v>1007</v>
      </c>
      <c r="E101" s="85">
        <f t="shared" si="22"/>
        <v>22.38772787905736</v>
      </c>
      <c r="F101" s="91">
        <v>576</v>
      </c>
      <c r="G101" s="91">
        <v>564</v>
      </c>
      <c r="H101" s="91">
        <v>12</v>
      </c>
      <c r="I101" s="91">
        <v>431</v>
      </c>
      <c r="J101" s="91">
        <v>367</v>
      </c>
      <c r="K101" s="91">
        <v>64</v>
      </c>
      <c r="L101" s="88">
        <f t="shared" si="23"/>
        <v>4.466732869910626</v>
      </c>
      <c r="M101" s="89"/>
    </row>
    <row r="102" spans="1:13" s="90" customFormat="1" ht="26.25" customHeight="1" hidden="1">
      <c r="A102" s="81" t="s">
        <v>55</v>
      </c>
      <c r="B102" s="91">
        <v>4823</v>
      </c>
      <c r="C102" s="83">
        <f t="shared" si="20"/>
        <v>3818</v>
      </c>
      <c r="D102" s="84">
        <f t="shared" si="21"/>
        <v>1005</v>
      </c>
      <c r="E102" s="85">
        <f t="shared" si="22"/>
        <v>20.83765291312461</v>
      </c>
      <c r="F102" s="91">
        <v>610</v>
      </c>
      <c r="G102" s="91">
        <v>593</v>
      </c>
      <c r="H102" s="91">
        <v>17</v>
      </c>
      <c r="I102" s="91">
        <v>395</v>
      </c>
      <c r="J102" s="91">
        <v>330</v>
      </c>
      <c r="K102" s="91">
        <v>65</v>
      </c>
      <c r="L102" s="88">
        <f t="shared" si="23"/>
        <v>4.799004975124379</v>
      </c>
      <c r="M102" s="89"/>
    </row>
    <row r="103" spans="1:13" s="90" customFormat="1" ht="26.25" customHeight="1" hidden="1">
      <c r="A103" s="81" t="s">
        <v>56</v>
      </c>
      <c r="B103" s="91">
        <v>4522</v>
      </c>
      <c r="C103" s="83">
        <f t="shared" si="20"/>
        <v>3581</v>
      </c>
      <c r="D103" s="84">
        <f t="shared" si="21"/>
        <v>941</v>
      </c>
      <c r="E103" s="85">
        <f t="shared" si="22"/>
        <v>20.8093763821318</v>
      </c>
      <c r="F103" s="82">
        <v>553</v>
      </c>
      <c r="G103" s="82">
        <v>536</v>
      </c>
      <c r="H103" s="82">
        <v>17</v>
      </c>
      <c r="I103" s="82">
        <v>388</v>
      </c>
      <c r="J103" s="82">
        <v>334</v>
      </c>
      <c r="K103" s="82">
        <v>54</v>
      </c>
      <c r="L103" s="88">
        <f t="shared" si="23"/>
        <v>4.805526036131775</v>
      </c>
      <c r="M103" s="89"/>
    </row>
    <row r="104" spans="1:13" s="90" customFormat="1" ht="21.75" customHeight="1" hidden="1">
      <c r="A104" s="81" t="s">
        <v>57</v>
      </c>
      <c r="B104" s="91">
        <v>4766</v>
      </c>
      <c r="C104" s="83">
        <f t="shared" si="20"/>
        <v>3720</v>
      </c>
      <c r="D104" s="84">
        <f t="shared" si="21"/>
        <v>1046</v>
      </c>
      <c r="E104" s="85">
        <f t="shared" si="22"/>
        <v>21.947125472093997</v>
      </c>
      <c r="F104" s="91">
        <v>612</v>
      </c>
      <c r="G104" s="91">
        <v>597</v>
      </c>
      <c r="H104" s="91">
        <v>15</v>
      </c>
      <c r="I104" s="91">
        <v>434</v>
      </c>
      <c r="J104" s="91">
        <v>360</v>
      </c>
      <c r="K104" s="91">
        <v>74</v>
      </c>
      <c r="L104" s="88">
        <f t="shared" si="23"/>
        <v>4.55640535372849</v>
      </c>
      <c r="M104" s="89"/>
    </row>
    <row r="105" spans="1:13" s="90" customFormat="1" ht="21.75" customHeight="1" hidden="1">
      <c r="A105" s="81" t="s">
        <v>58</v>
      </c>
      <c r="B105" s="92">
        <v>4568</v>
      </c>
      <c r="C105" s="83">
        <f t="shared" si="20"/>
        <v>3626</v>
      </c>
      <c r="D105" s="84">
        <f>F105+I105</f>
        <v>942</v>
      </c>
      <c r="E105" s="85">
        <f t="shared" si="22"/>
        <v>20.62171628721541</v>
      </c>
      <c r="F105" s="91">
        <v>574</v>
      </c>
      <c r="G105" s="91">
        <v>564</v>
      </c>
      <c r="H105" s="91">
        <v>10</v>
      </c>
      <c r="I105" s="91">
        <v>368</v>
      </c>
      <c r="J105" s="91">
        <v>306</v>
      </c>
      <c r="K105" s="91">
        <v>62</v>
      </c>
      <c r="L105" s="88">
        <f t="shared" si="23"/>
        <v>4.849256900212315</v>
      </c>
      <c r="M105" s="89"/>
    </row>
    <row r="106" spans="1:13" s="90" customFormat="1" ht="21.75" customHeight="1" hidden="1">
      <c r="A106" s="81" t="s">
        <v>59</v>
      </c>
      <c r="B106" s="92">
        <v>3857</v>
      </c>
      <c r="C106" s="83">
        <f t="shared" si="20"/>
        <v>3080</v>
      </c>
      <c r="D106" s="84">
        <f>F106+I106</f>
        <v>777</v>
      </c>
      <c r="E106" s="85">
        <f t="shared" si="22"/>
        <v>20.14519056261343</v>
      </c>
      <c r="F106" s="91">
        <v>454</v>
      </c>
      <c r="G106" s="91">
        <v>445</v>
      </c>
      <c r="H106" s="91">
        <v>9</v>
      </c>
      <c r="I106" s="91">
        <v>323</v>
      </c>
      <c r="J106" s="91">
        <v>276</v>
      </c>
      <c r="K106" s="91">
        <v>47</v>
      </c>
      <c r="L106" s="88">
        <f t="shared" si="23"/>
        <v>4.963963963963964</v>
      </c>
      <c r="M106" s="89"/>
    </row>
    <row r="107" spans="1:13" s="90" customFormat="1" ht="21.75" customHeight="1" hidden="1">
      <c r="A107" s="81" t="s">
        <v>60</v>
      </c>
      <c r="B107" s="93">
        <v>4672</v>
      </c>
      <c r="C107" s="83">
        <f t="shared" si="20"/>
        <v>3667</v>
      </c>
      <c r="D107" s="84">
        <f>F107+I107</f>
        <v>1005</v>
      </c>
      <c r="E107" s="85">
        <f t="shared" si="22"/>
        <v>21.5111301369863</v>
      </c>
      <c r="F107" s="91">
        <v>600</v>
      </c>
      <c r="G107" s="91">
        <v>579</v>
      </c>
      <c r="H107" s="91">
        <v>21</v>
      </c>
      <c r="I107" s="91">
        <v>405</v>
      </c>
      <c r="J107" s="91">
        <v>332</v>
      </c>
      <c r="K107" s="91">
        <v>73</v>
      </c>
      <c r="L107" s="88">
        <f t="shared" si="23"/>
        <v>4.648756218905473</v>
      </c>
      <c r="M107" s="89"/>
    </row>
    <row r="108" spans="1:13" s="99" customFormat="1" ht="25.5" customHeight="1">
      <c r="A108" s="94" t="s">
        <v>67</v>
      </c>
      <c r="B108" s="95">
        <f>SUM(B109:B120)</f>
        <v>4000</v>
      </c>
      <c r="C108" s="95">
        <f>SUM(C109:C120)</f>
        <v>3099</v>
      </c>
      <c r="D108" s="95">
        <f>SUM(D109:D120)</f>
        <v>901</v>
      </c>
      <c r="E108" s="96">
        <f>D108/B108*100</f>
        <v>22.525000000000002</v>
      </c>
      <c r="F108" s="95">
        <f aca="true" t="shared" si="24" ref="F108:K108">SUM(F109:F120)</f>
        <v>535</v>
      </c>
      <c r="G108" s="95">
        <f t="shared" si="24"/>
        <v>524</v>
      </c>
      <c r="H108" s="95">
        <f t="shared" si="24"/>
        <v>11</v>
      </c>
      <c r="I108" s="95">
        <f t="shared" si="24"/>
        <v>366</v>
      </c>
      <c r="J108" s="95">
        <f t="shared" si="24"/>
        <v>321</v>
      </c>
      <c r="K108" s="95">
        <f t="shared" si="24"/>
        <v>45</v>
      </c>
      <c r="L108" s="97">
        <f>1/E108*100</f>
        <v>4.439511653718091</v>
      </c>
      <c r="M108" s="98"/>
    </row>
    <row r="109" spans="1:13" s="90" customFormat="1" ht="26.25" customHeight="1">
      <c r="A109" s="81" t="s">
        <v>49</v>
      </c>
      <c r="B109" s="82">
        <v>4000</v>
      </c>
      <c r="C109" s="83">
        <f aca="true" t="shared" si="25" ref="C109:C120">B109-D109</f>
        <v>3099</v>
      </c>
      <c r="D109" s="84">
        <f aca="true" t="shared" si="26" ref="D109:D117">F109+I109</f>
        <v>901</v>
      </c>
      <c r="E109" s="85">
        <f t="shared" si="22"/>
        <v>22.525000000000002</v>
      </c>
      <c r="F109" s="86">
        <v>535</v>
      </c>
      <c r="G109" s="86">
        <v>524</v>
      </c>
      <c r="H109" s="86">
        <v>11</v>
      </c>
      <c r="I109" s="84">
        <v>366</v>
      </c>
      <c r="J109" s="86">
        <v>321</v>
      </c>
      <c r="K109" s="87">
        <v>45</v>
      </c>
      <c r="L109" s="88">
        <f aca="true" t="shared" si="27" ref="L109:L120">1/E109*100</f>
        <v>4.439511653718091</v>
      </c>
      <c r="M109" s="89"/>
    </row>
    <row r="110" spans="1:13" s="90" customFormat="1" ht="26.25" customHeight="1" hidden="1">
      <c r="A110" s="81" t="s">
        <v>50</v>
      </c>
      <c r="B110" s="91"/>
      <c r="C110" s="83">
        <f t="shared" si="25"/>
        <v>0</v>
      </c>
      <c r="D110" s="84">
        <f t="shared" si="26"/>
        <v>0</v>
      </c>
      <c r="E110" s="85" t="e">
        <f t="shared" si="22"/>
        <v>#DIV/0!</v>
      </c>
      <c r="F110" s="91"/>
      <c r="G110" s="91"/>
      <c r="H110" s="91"/>
      <c r="I110" s="91"/>
      <c r="J110" s="91"/>
      <c r="K110" s="91"/>
      <c r="L110" s="88" t="e">
        <f t="shared" si="27"/>
        <v>#DIV/0!</v>
      </c>
      <c r="M110" s="89"/>
    </row>
    <row r="111" spans="1:13" s="90" customFormat="1" ht="26.25" customHeight="1" hidden="1">
      <c r="A111" s="81" t="s">
        <v>51</v>
      </c>
      <c r="B111" s="91"/>
      <c r="C111" s="83">
        <f t="shared" si="25"/>
        <v>0</v>
      </c>
      <c r="D111" s="84">
        <f t="shared" si="26"/>
        <v>0</v>
      </c>
      <c r="E111" s="85" t="e">
        <f t="shared" si="22"/>
        <v>#DIV/0!</v>
      </c>
      <c r="F111" s="91"/>
      <c r="G111" s="91"/>
      <c r="H111" s="91"/>
      <c r="I111" s="91"/>
      <c r="J111" s="91"/>
      <c r="K111" s="91"/>
      <c r="L111" s="88" t="e">
        <f t="shared" si="27"/>
        <v>#DIV/0!</v>
      </c>
      <c r="M111" s="89"/>
    </row>
    <row r="112" spans="1:13" s="90" customFormat="1" ht="26.25" customHeight="1" hidden="1">
      <c r="A112" s="81" t="s">
        <v>52</v>
      </c>
      <c r="B112" s="91"/>
      <c r="C112" s="83">
        <f t="shared" si="25"/>
        <v>0</v>
      </c>
      <c r="D112" s="84">
        <f t="shared" si="26"/>
        <v>0</v>
      </c>
      <c r="E112" s="85" t="e">
        <f t="shared" si="22"/>
        <v>#DIV/0!</v>
      </c>
      <c r="F112" s="92"/>
      <c r="G112" s="92"/>
      <c r="H112" s="92"/>
      <c r="I112" s="92"/>
      <c r="J112" s="92"/>
      <c r="K112" s="92"/>
      <c r="L112" s="88" t="e">
        <f t="shared" si="27"/>
        <v>#DIV/0!</v>
      </c>
      <c r="M112" s="89"/>
    </row>
    <row r="113" spans="1:13" s="90" customFormat="1" ht="26.25" customHeight="1" hidden="1">
      <c r="A113" s="81" t="s">
        <v>53</v>
      </c>
      <c r="B113" s="91"/>
      <c r="C113" s="83">
        <f t="shared" si="25"/>
        <v>0</v>
      </c>
      <c r="D113" s="84">
        <f t="shared" si="26"/>
        <v>0</v>
      </c>
      <c r="E113" s="85" t="e">
        <f t="shared" si="22"/>
        <v>#DIV/0!</v>
      </c>
      <c r="F113" s="91"/>
      <c r="G113" s="91"/>
      <c r="H113" s="91"/>
      <c r="I113" s="91"/>
      <c r="J113" s="91"/>
      <c r="K113" s="91"/>
      <c r="L113" s="88" t="e">
        <f t="shared" si="27"/>
        <v>#DIV/0!</v>
      </c>
      <c r="M113" s="89"/>
    </row>
    <row r="114" spans="1:13" s="90" customFormat="1" ht="26.25" customHeight="1" hidden="1">
      <c r="A114" s="81" t="s">
        <v>54</v>
      </c>
      <c r="B114" s="91"/>
      <c r="C114" s="83">
        <f t="shared" si="25"/>
        <v>0</v>
      </c>
      <c r="D114" s="84">
        <f t="shared" si="26"/>
        <v>0</v>
      </c>
      <c r="E114" s="85" t="e">
        <f t="shared" si="22"/>
        <v>#DIV/0!</v>
      </c>
      <c r="F114" s="91"/>
      <c r="G114" s="91"/>
      <c r="H114" s="91"/>
      <c r="I114" s="91"/>
      <c r="J114" s="91"/>
      <c r="K114" s="91"/>
      <c r="L114" s="88" t="e">
        <f t="shared" si="27"/>
        <v>#DIV/0!</v>
      </c>
      <c r="M114" s="89"/>
    </row>
    <row r="115" spans="1:13" s="90" customFormat="1" ht="26.25" customHeight="1" hidden="1">
      <c r="A115" s="81" t="s">
        <v>55</v>
      </c>
      <c r="B115" s="91"/>
      <c r="C115" s="83">
        <f t="shared" si="25"/>
        <v>0</v>
      </c>
      <c r="D115" s="84">
        <f t="shared" si="26"/>
        <v>0</v>
      </c>
      <c r="E115" s="85" t="e">
        <f t="shared" si="22"/>
        <v>#DIV/0!</v>
      </c>
      <c r="F115" s="91"/>
      <c r="G115" s="91"/>
      <c r="H115" s="91"/>
      <c r="I115" s="91"/>
      <c r="J115" s="91"/>
      <c r="K115" s="91"/>
      <c r="L115" s="88" t="e">
        <f t="shared" si="27"/>
        <v>#DIV/0!</v>
      </c>
      <c r="M115" s="89"/>
    </row>
    <row r="116" spans="1:13" s="90" customFormat="1" ht="26.25" customHeight="1" hidden="1">
      <c r="A116" s="81" t="s">
        <v>56</v>
      </c>
      <c r="B116" s="91"/>
      <c r="C116" s="83">
        <f t="shared" si="25"/>
        <v>0</v>
      </c>
      <c r="D116" s="84">
        <f t="shared" si="26"/>
        <v>0</v>
      </c>
      <c r="E116" s="85" t="e">
        <f t="shared" si="22"/>
        <v>#DIV/0!</v>
      </c>
      <c r="F116" s="82"/>
      <c r="G116" s="82"/>
      <c r="H116" s="82"/>
      <c r="I116" s="82"/>
      <c r="J116" s="82"/>
      <c r="K116" s="82"/>
      <c r="L116" s="88" t="e">
        <f t="shared" si="27"/>
        <v>#DIV/0!</v>
      </c>
      <c r="M116" s="89"/>
    </row>
    <row r="117" spans="1:13" s="90" customFormat="1" ht="21.75" customHeight="1" hidden="1">
      <c r="A117" s="81" t="s">
        <v>57</v>
      </c>
      <c r="B117" s="91"/>
      <c r="C117" s="83">
        <f t="shared" si="25"/>
        <v>0</v>
      </c>
      <c r="D117" s="84">
        <f t="shared" si="26"/>
        <v>0</v>
      </c>
      <c r="E117" s="85" t="e">
        <f t="shared" si="22"/>
        <v>#DIV/0!</v>
      </c>
      <c r="F117" s="91"/>
      <c r="G117" s="91"/>
      <c r="H117" s="91"/>
      <c r="I117" s="91"/>
      <c r="J117" s="91"/>
      <c r="K117" s="91"/>
      <c r="L117" s="88" t="e">
        <f t="shared" si="27"/>
        <v>#DIV/0!</v>
      </c>
      <c r="M117" s="89"/>
    </row>
    <row r="118" spans="1:13" s="90" customFormat="1" ht="21.75" customHeight="1" hidden="1">
      <c r="A118" s="81" t="s">
        <v>58</v>
      </c>
      <c r="B118" s="92"/>
      <c r="C118" s="83">
        <f t="shared" si="25"/>
        <v>0</v>
      </c>
      <c r="D118" s="84">
        <f>F118+I118</f>
        <v>0</v>
      </c>
      <c r="E118" s="85" t="e">
        <f t="shared" si="22"/>
        <v>#DIV/0!</v>
      </c>
      <c r="F118" s="91"/>
      <c r="G118" s="91"/>
      <c r="H118" s="91"/>
      <c r="I118" s="91"/>
      <c r="J118" s="91"/>
      <c r="K118" s="91"/>
      <c r="L118" s="88" t="e">
        <f t="shared" si="27"/>
        <v>#DIV/0!</v>
      </c>
      <c r="M118" s="89"/>
    </row>
    <row r="119" spans="1:13" s="90" customFormat="1" ht="21.75" customHeight="1" hidden="1">
      <c r="A119" s="81" t="s">
        <v>59</v>
      </c>
      <c r="B119" s="92"/>
      <c r="C119" s="83">
        <f t="shared" si="25"/>
        <v>0</v>
      </c>
      <c r="D119" s="84">
        <f>F119+I119</f>
        <v>0</v>
      </c>
      <c r="E119" s="85" t="e">
        <f t="shared" si="22"/>
        <v>#DIV/0!</v>
      </c>
      <c r="F119" s="91"/>
      <c r="G119" s="91"/>
      <c r="H119" s="91"/>
      <c r="I119" s="91"/>
      <c r="J119" s="91"/>
      <c r="K119" s="91"/>
      <c r="L119" s="88" t="e">
        <f t="shared" si="27"/>
        <v>#DIV/0!</v>
      </c>
      <c r="M119" s="89"/>
    </row>
    <row r="120" spans="1:13" s="90" customFormat="1" ht="21.75" customHeight="1" hidden="1">
      <c r="A120" s="81" t="s">
        <v>60</v>
      </c>
      <c r="B120" s="93"/>
      <c r="C120" s="83">
        <f t="shared" si="25"/>
        <v>0</v>
      </c>
      <c r="D120" s="84">
        <f>F120+I120</f>
        <v>0</v>
      </c>
      <c r="E120" s="85" t="e">
        <f t="shared" si="22"/>
        <v>#DIV/0!</v>
      </c>
      <c r="F120" s="91"/>
      <c r="G120" s="91"/>
      <c r="H120" s="91"/>
      <c r="I120" s="91"/>
      <c r="J120" s="91"/>
      <c r="K120" s="91"/>
      <c r="L120" s="88" t="e">
        <f t="shared" si="27"/>
        <v>#DIV/0!</v>
      </c>
      <c r="M120" s="89"/>
    </row>
    <row r="121" spans="1:13" s="90" customFormat="1" ht="18" customHeight="1">
      <c r="A121" s="100" t="s">
        <v>68</v>
      </c>
      <c r="B121" s="101"/>
      <c r="C121" s="102"/>
      <c r="D121" s="103"/>
      <c r="E121" s="104"/>
      <c r="F121" s="105"/>
      <c r="G121" s="105"/>
      <c r="H121" s="105"/>
      <c r="I121" s="105"/>
      <c r="J121" s="105"/>
      <c r="K121" s="105"/>
      <c r="L121" s="106"/>
      <c r="M121" s="89"/>
    </row>
    <row r="122" spans="1:12" s="4" customFormat="1" ht="19.5" customHeight="1">
      <c r="A122" s="107" t="s">
        <v>61</v>
      </c>
      <c r="B122" s="108" t="s">
        <v>62</v>
      </c>
      <c r="F122" s="109"/>
      <c r="G122" s="109"/>
      <c r="H122" s="109"/>
      <c r="I122" s="109"/>
      <c r="J122" s="115"/>
      <c r="K122" s="115"/>
      <c r="L122" s="110"/>
    </row>
    <row r="123" spans="1:11" s="4" customFormat="1" ht="15" customHeight="1">
      <c r="A123" s="108"/>
      <c r="B123" s="108" t="s">
        <v>63</v>
      </c>
      <c r="D123" s="111"/>
      <c r="E123" s="112"/>
      <c r="F123" s="111"/>
      <c r="G123" s="111"/>
      <c r="I123" s="111"/>
      <c r="J123" s="111"/>
      <c r="K123" s="111"/>
    </row>
    <row r="124" s="4" customFormat="1" ht="16.5">
      <c r="B124" s="108" t="s">
        <v>64</v>
      </c>
    </row>
    <row r="125" s="4" customFormat="1" ht="16.5">
      <c r="B125" s="108" t="s">
        <v>65</v>
      </c>
    </row>
    <row r="126" s="4" customFormat="1" ht="16.5"/>
    <row r="127" s="4" customFormat="1" ht="16.5"/>
    <row r="128" s="4" customFormat="1" ht="16.5"/>
    <row r="129" s="4" customFormat="1" ht="16.5"/>
    <row r="130" s="4" customFormat="1" ht="16.5"/>
    <row r="131" s="4" customFormat="1" ht="16.5"/>
    <row r="132" s="4" customFormat="1" ht="16.5"/>
    <row r="133" s="4" customFormat="1" ht="16.5"/>
    <row r="134" s="4" customFormat="1" ht="16.5"/>
    <row r="135" s="4" customFormat="1" ht="16.5"/>
    <row r="136" s="4" customFormat="1" ht="16.5"/>
    <row r="137" s="4" customFormat="1" ht="16.5"/>
  </sheetData>
  <mergeCells count="9">
    <mergeCell ref="J122:K122"/>
    <mergeCell ref="A4:A6"/>
    <mergeCell ref="B4:B6"/>
    <mergeCell ref="C4:C6"/>
    <mergeCell ref="D4:L4"/>
    <mergeCell ref="D5:E5"/>
    <mergeCell ref="F5:H5"/>
    <mergeCell ref="I5:K5"/>
    <mergeCell ref="L5:L6"/>
  </mergeCells>
  <printOptions horizontalCentered="1"/>
  <pageMargins left="0.15748031496062992" right="0.15748031496062992" top="0.984251968503937" bottom="0.984251968503937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2015-03-04T08:51:36Z</cp:lastPrinted>
  <dcterms:created xsi:type="dcterms:W3CDTF">1997-01-14T01:50:29Z</dcterms:created>
  <dcterms:modified xsi:type="dcterms:W3CDTF">2015-03-04T08:51:37Z</dcterms:modified>
  <cp:category/>
  <cp:version/>
  <cp:contentType/>
  <cp:contentStatus/>
</cp:coreProperties>
</file>