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'Sheet1'!$A$1:$L$111</definedName>
  </definedNames>
  <calcPr fullCalcOnLoad="1"/>
</workbook>
</file>

<file path=xl/sharedStrings.xml><?xml version="1.0" encoding="utf-8"?>
<sst xmlns="http://schemas.openxmlformats.org/spreadsheetml/2006/main" count="112" uniqueCount="94">
  <si>
    <t>我國人與外籍人士結婚統計</t>
  </si>
  <si>
    <t>資料來源：戶政司網站</t>
  </si>
  <si>
    <t>單位︰對數</t>
  </si>
  <si>
    <t>年月別</t>
  </si>
  <si>
    <t>結婚
對數</t>
  </si>
  <si>
    <t>本國
對數</t>
  </si>
  <si>
    <t>外籍或大陸配偶國籍(地區)</t>
  </si>
  <si>
    <t>合計</t>
  </si>
  <si>
    <t>大陸港澳</t>
  </si>
  <si>
    <t>外  國  籍</t>
  </si>
  <si>
    <t>中外籍結婚對數比
(說明2)</t>
  </si>
  <si>
    <t>對數</t>
  </si>
  <si>
    <t>百分比%</t>
  </si>
  <si>
    <t>對數</t>
  </si>
  <si>
    <t>大陸地區</t>
  </si>
  <si>
    <t>港澳地區</t>
  </si>
  <si>
    <t>東南亞地區</t>
  </si>
  <si>
    <t>其他地區</t>
  </si>
  <si>
    <t>87年</t>
  </si>
  <si>
    <t xml:space="preserve"> …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</si>
  <si>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</si>
  <si>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</si>
  <si>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</si>
  <si>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</si>
  <si>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</si>
  <si>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</si>
  <si>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</si>
  <si>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</si>
  <si>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</si>
  <si>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</si>
  <si>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97.01</t>
  </si>
  <si>
    <t>97.03</t>
  </si>
  <si>
    <t>97.10</t>
  </si>
  <si>
    <t>97.11</t>
  </si>
  <si>
    <t>97.12</t>
  </si>
  <si>
    <t>98年</t>
  </si>
  <si>
    <t>98.01</t>
  </si>
  <si>
    <t>98.10</t>
  </si>
  <si>
    <t>98.11</t>
  </si>
  <si>
    <t>98.12</t>
  </si>
  <si>
    <t>99年</t>
  </si>
  <si>
    <t>99.01</t>
  </si>
  <si>
    <t>99.03</t>
  </si>
  <si>
    <t>99.05</t>
  </si>
  <si>
    <t>99.06</t>
  </si>
  <si>
    <t>99.08</t>
  </si>
  <si>
    <t>99.09</t>
  </si>
  <si>
    <t>99.10</t>
  </si>
  <si>
    <t>99.11</t>
  </si>
  <si>
    <t>99.12</t>
  </si>
  <si>
    <t>100年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</si>
  <si>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</si>
  <si>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</si>
  <si>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</si>
  <si>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</si>
  <si>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</si>
  <si>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</si>
  <si>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</si>
  <si>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</si>
  <si>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</si>
  <si>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</si>
  <si>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</si>
  <si>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</si>
  <si>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101年</t>
  </si>
  <si>
    <t>101.01</t>
  </si>
  <si>
    <t>101.02</t>
  </si>
  <si>
    <t>101.03</t>
  </si>
  <si>
    <t>101.04</t>
  </si>
  <si>
    <t>101.05</t>
  </si>
  <si>
    <t>101.06</t>
  </si>
  <si>
    <t>101.07</t>
  </si>
  <si>
    <t>101.08</t>
  </si>
  <si>
    <t>101.09</t>
  </si>
  <si>
    <t>101.10</t>
  </si>
  <si>
    <t>101.11</t>
  </si>
  <si>
    <t>101.12</t>
  </si>
  <si>
    <t>說明：</t>
  </si>
  <si>
    <r>
      <t>1.本表</t>
    </r>
    <r>
      <rPr>
        <b/>
        <sz val="12"/>
        <rFont val="新細明體"/>
        <family val="1"/>
      </rPr>
      <t>按登記日期</t>
    </r>
    <r>
      <rPr>
        <sz val="12"/>
        <rFont val="新細明體"/>
        <family val="1"/>
      </rPr>
      <t>統計。</t>
    </r>
  </si>
  <si>
    <r>
      <t>2.每</t>
    </r>
    <r>
      <rPr>
        <u val="single"/>
        <sz val="12"/>
        <rFont val="新細明體"/>
        <family val="1"/>
      </rPr>
      <t>？</t>
    </r>
    <r>
      <rPr>
        <sz val="12"/>
        <rFont val="新細明體"/>
        <family val="1"/>
      </rPr>
      <t>對結婚就有1對為中外聯姻。</t>
    </r>
  </si>
  <si>
    <t>103年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</si>
  <si>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</si>
  <si>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</si>
  <si>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</si>
  <si>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</si>
  <si>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</si>
  <si>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</si>
  <si>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</si>
  <si>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</si>
  <si>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</si>
  <si>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</si>
  <si>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</si>
  <si>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</si>
  <si>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102年</t>
  </si>
  <si>
    <t>資料截止日期：103年10月31日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</si>
</sst>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  &quot;* #,##0;&quot;－&quot;* #,##0;&quot;—&quot;;"/>
    <numFmt numFmtId="177" formatCode="_(* #,##0_);_(* \(#,##0\);_(* &quot;-&quot;_);_(@_)"/>
    <numFmt numFmtId="178" formatCode="0.00_ "/>
    <numFmt numFmtId="179" formatCode="0.0_ "/>
    <numFmt numFmtId="180" formatCode="#,##0.00_ "/>
    <numFmt numFmtId="181" formatCode="0.00_);[Red]\(0.00\)"/>
  </numFmts>
  <fonts count="13">
    <font>
      <sz val="12"/>
      <name val="新細明體"/>
      <family val="1"/>
    </font>
    <font>
      <sz val="9"/>
      <name val="新細明體"/>
      <family val="1"/>
    </font>
    <font>
      <b/>
      <sz val="26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15" applyFont="1" applyAlignment="1">
      <alignment horizontal="centerContinuous" vertical="center"/>
      <protection/>
    </xf>
    <xf numFmtId="0" fontId="4" fillId="0" borderId="0" xfId="15" applyFont="1" applyAlignment="1">
      <alignment horizontal="centerContinuous" vertical="center"/>
      <protection/>
    </xf>
    <xf numFmtId="0" fontId="4" fillId="0" borderId="0" xfId="15" applyFont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15" applyFont="1" applyAlignment="1">
      <alignment horizontal="left" vertical="center"/>
      <protection/>
    </xf>
    <xf numFmtId="0" fontId="5" fillId="0" borderId="1" xfId="15" applyFont="1" applyBorder="1" applyAlignment="1">
      <alignment horizontal="left" vertical="center"/>
      <protection/>
    </xf>
    <xf numFmtId="0" fontId="5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 horizontal="left"/>
      <protection/>
    </xf>
    <xf numFmtId="0" fontId="4" fillId="0" borderId="0" xfId="15" applyFont="1" applyBorder="1" applyAlignment="1">
      <alignment/>
      <protection/>
    </xf>
    <xf numFmtId="0" fontId="7" fillId="0" borderId="2" xfId="0" applyFont="1" applyBorder="1" applyAlignment="1">
      <alignment horizontal="center" vertical="center" wrapText="1"/>
    </xf>
    <xf numFmtId="49" fontId="7" fillId="0" borderId="2" xfId="15" applyNumberFormat="1" applyFont="1" applyBorder="1" applyAlignment="1">
      <alignment horizontal="center" vertical="center"/>
      <protection/>
    </xf>
    <xf numFmtId="176" fontId="7" fillId="0" borderId="2" xfId="19" applyNumberFormat="1" applyFont="1" applyBorder="1" applyAlignment="1">
      <alignment/>
    </xf>
    <xf numFmtId="176" fontId="7" fillId="0" borderId="2" xfId="17" applyNumberFormat="1" applyFont="1" applyBorder="1" applyAlignment="1" applyProtection="1">
      <alignment/>
      <protection/>
    </xf>
    <xf numFmtId="178" fontId="7" fillId="0" borderId="2" xfId="17" applyNumberFormat="1" applyFont="1" applyBorder="1" applyAlignment="1" applyProtection="1">
      <alignment/>
      <protection/>
    </xf>
    <xf numFmtId="49" fontId="7" fillId="0" borderId="2" xfId="0" applyNumberFormat="1" applyFont="1" applyBorder="1" applyAlignment="1">
      <alignment horizontal="center"/>
    </xf>
    <xf numFmtId="179" fontId="7" fillId="0" borderId="2" xfId="0" applyNumberFormat="1" applyFont="1" applyBorder="1" applyAlignment="1">
      <alignment horizontal="right" vertical="top" wrapText="1"/>
    </xf>
    <xf numFmtId="0" fontId="0" fillId="0" borderId="0" xfId="15" applyFont="1" applyAlignment="1">
      <alignment/>
      <protection/>
    </xf>
    <xf numFmtId="49" fontId="8" fillId="0" borderId="2" xfId="15" applyNumberFormat="1" applyFont="1" applyBorder="1" applyAlignment="1">
      <alignment horizontal="center" vertical="center"/>
      <protection/>
    </xf>
    <xf numFmtId="176" fontId="8" fillId="0" borderId="2" xfId="19" applyNumberFormat="1" applyFont="1" applyBorder="1" applyAlignment="1">
      <alignment/>
    </xf>
    <xf numFmtId="180" fontId="8" fillId="0" borderId="2" xfId="19" applyNumberFormat="1" applyFont="1" applyBorder="1" applyAlignment="1">
      <alignment/>
    </xf>
    <xf numFmtId="176" fontId="8" fillId="0" borderId="2" xfId="17" applyNumberFormat="1" applyFont="1" applyBorder="1" applyAlignment="1" applyProtection="1">
      <alignment/>
      <protection/>
    </xf>
    <xf numFmtId="179" fontId="8" fillId="0" borderId="2" xfId="0" applyNumberFormat="1" applyFont="1" applyBorder="1" applyAlignment="1">
      <alignment horizontal="right" vertical="top" wrapText="1"/>
    </xf>
    <xf numFmtId="0" fontId="9" fillId="0" borderId="0" xfId="15" applyFont="1" applyAlignment="1">
      <alignment/>
      <protection/>
    </xf>
    <xf numFmtId="180" fontId="7" fillId="0" borderId="2" xfId="19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76" fontId="7" fillId="0" borderId="2" xfId="18" applyNumberFormat="1" applyFont="1" applyBorder="1" applyAlignment="1" applyProtection="1">
      <alignment/>
      <protection locked="0"/>
    </xf>
    <xf numFmtId="0" fontId="7" fillId="0" borderId="2" xfId="0" applyFont="1" applyBorder="1" applyAlignment="1">
      <alignment horizontal="center" vertical="center"/>
    </xf>
    <xf numFmtId="180" fontId="7" fillId="0" borderId="2" xfId="17" applyNumberFormat="1" applyFont="1" applyBorder="1" applyAlignment="1" applyProtection="1">
      <alignment/>
      <protection/>
    </xf>
    <xf numFmtId="176" fontId="0" fillId="0" borderId="0" xfId="15" applyNumberFormat="1" applyFont="1" applyAlignment="1">
      <alignment/>
      <protection/>
    </xf>
    <xf numFmtId="181" fontId="7" fillId="0" borderId="2" xfId="17" applyNumberFormat="1" applyFont="1" applyBorder="1" applyAlignment="1" applyProtection="1">
      <alignment/>
      <protection/>
    </xf>
    <xf numFmtId="0" fontId="7" fillId="0" borderId="2" xfId="0" applyFont="1" applyFill="1" applyBorder="1" applyAlignment="1">
      <alignment horizontal="center" vertical="center"/>
    </xf>
    <xf numFmtId="176" fontId="7" fillId="0" borderId="2" xfId="19" applyNumberFormat="1" applyFont="1" applyFill="1" applyBorder="1" applyAlignment="1">
      <alignment/>
    </xf>
    <xf numFmtId="176" fontId="7" fillId="0" borderId="2" xfId="17" applyNumberFormat="1" applyFont="1" applyFill="1" applyBorder="1" applyAlignment="1" applyProtection="1">
      <alignment/>
      <protection/>
    </xf>
    <xf numFmtId="181" fontId="7" fillId="0" borderId="2" xfId="17" applyNumberFormat="1" applyFont="1" applyFill="1" applyBorder="1" applyAlignment="1" applyProtection="1">
      <alignment/>
      <protection/>
    </xf>
    <xf numFmtId="179" fontId="7" fillId="0" borderId="2" xfId="0" applyNumberFormat="1" applyFont="1" applyFill="1" applyBorder="1" applyAlignment="1">
      <alignment horizontal="right" vertical="top" wrapText="1"/>
    </xf>
    <xf numFmtId="176" fontId="0" fillId="0" borderId="0" xfId="15" applyNumberFormat="1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176" fontId="7" fillId="0" borderId="2" xfId="18" applyNumberFormat="1" applyFont="1" applyFill="1" applyBorder="1" applyAlignment="1" applyProtection="1">
      <alignment/>
      <protection locked="0"/>
    </xf>
    <xf numFmtId="180" fontId="7" fillId="0" borderId="2" xfId="19" applyNumberFormat="1" applyFont="1" applyFill="1" applyBorder="1" applyAlignment="1">
      <alignment/>
    </xf>
    <xf numFmtId="176" fontId="7" fillId="0" borderId="2" xfId="19" applyNumberFormat="1" applyFont="1" applyFill="1" applyBorder="1" applyAlignment="1">
      <alignment horizontal="right" vertical="center"/>
    </xf>
    <xf numFmtId="176" fontId="7" fillId="0" borderId="2" xfId="18" applyNumberFormat="1" applyFont="1" applyFill="1" applyBorder="1" applyAlignment="1" applyProtection="1">
      <alignment horizontal="right" vertical="center"/>
      <protection locked="0"/>
    </xf>
    <xf numFmtId="176" fontId="7" fillId="0" borderId="2" xfId="17" applyNumberFormat="1" applyFont="1" applyFill="1" applyBorder="1" applyAlignment="1" applyProtection="1">
      <alignment horizontal="right" vertical="center"/>
      <protection/>
    </xf>
    <xf numFmtId="180" fontId="7" fillId="0" borderId="2" xfId="19" applyNumberFormat="1" applyFont="1" applyFill="1" applyBorder="1" applyAlignment="1">
      <alignment horizontal="right" vertical="center"/>
    </xf>
    <xf numFmtId="179" fontId="7" fillId="0" borderId="2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80" fontId="7" fillId="0" borderId="2" xfId="17" applyNumberFormat="1" applyFont="1" applyFill="1" applyBorder="1" applyAlignment="1" applyProtection="1">
      <alignment/>
      <protection/>
    </xf>
    <xf numFmtId="179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3" xfId="19" applyNumberFormat="1" applyFont="1" applyFill="1" applyBorder="1" applyAlignment="1">
      <alignment/>
    </xf>
    <xf numFmtId="179" fontId="7" fillId="0" borderId="3" xfId="0" applyNumberFormat="1" applyFont="1" applyFill="1" applyBorder="1" applyAlignment="1">
      <alignment horizontal="right" wrapText="1"/>
    </xf>
    <xf numFmtId="176" fontId="7" fillId="0" borderId="4" xfId="17" applyNumberFormat="1" applyFont="1" applyFill="1" applyBorder="1" applyAlignment="1" applyProtection="1">
      <alignment/>
      <protection/>
    </xf>
    <xf numFmtId="49" fontId="7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19" applyNumberFormat="1" applyFont="1" applyBorder="1" applyAlignment="1">
      <alignment/>
    </xf>
    <xf numFmtId="176" fontId="0" fillId="0" borderId="2" xfId="17" applyNumberFormat="1" applyFont="1" applyBorder="1" applyAlignment="1" applyProtection="1">
      <alignment/>
      <protection/>
    </xf>
    <xf numFmtId="180" fontId="0" fillId="0" borderId="2" xfId="17" applyNumberFormat="1" applyFont="1" applyFill="1" applyBorder="1" applyAlignment="1" applyProtection="1">
      <alignment/>
      <protection/>
    </xf>
    <xf numFmtId="176" fontId="0" fillId="0" borderId="2" xfId="0" applyNumberFormat="1" applyFont="1" applyBorder="1" applyAlignment="1">
      <alignment/>
    </xf>
    <xf numFmtId="179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19" applyNumberFormat="1" applyFont="1" applyFill="1" applyBorder="1" applyAlignment="1">
      <alignment/>
    </xf>
    <xf numFmtId="176" fontId="0" fillId="0" borderId="2" xfId="17" applyNumberFormat="1" applyFont="1" applyFill="1" applyBorder="1" applyAlignment="1" applyProtection="1">
      <alignment/>
      <protection/>
    </xf>
    <xf numFmtId="176" fontId="0" fillId="0" borderId="5" xfId="19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76" fontId="8" fillId="0" borderId="2" xfId="19" applyNumberFormat="1" applyFont="1" applyFill="1" applyBorder="1" applyAlignment="1">
      <alignment/>
    </xf>
    <xf numFmtId="180" fontId="8" fillId="0" borderId="2" xfId="17" applyNumberFormat="1" applyFont="1" applyFill="1" applyBorder="1" applyAlignment="1" applyProtection="1">
      <alignment/>
      <protection/>
    </xf>
    <xf numFmtId="179" fontId="8" fillId="0" borderId="2" xfId="0" applyNumberFormat="1" applyFont="1" applyFill="1" applyBorder="1" applyAlignment="1">
      <alignment horizontal="right" wrapText="1"/>
    </xf>
    <xf numFmtId="176" fontId="9" fillId="0" borderId="0" xfId="15" applyNumberFormat="1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176" fontId="3" fillId="0" borderId="2" xfId="19" applyNumberFormat="1" applyFont="1" applyBorder="1" applyAlignment="1">
      <alignment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19" applyNumberFormat="1" applyFont="1" applyFill="1" applyBorder="1" applyAlignment="1">
      <alignment vertical="center"/>
    </xf>
    <xf numFmtId="176" fontId="0" fillId="0" borderId="2" xfId="17" applyNumberFormat="1" applyFont="1" applyFill="1" applyBorder="1" applyAlignment="1" applyProtection="1">
      <alignment vertical="center"/>
      <protection/>
    </xf>
    <xf numFmtId="176" fontId="0" fillId="0" borderId="2" xfId="17" applyNumberFormat="1" applyFont="1" applyBorder="1" applyAlignment="1" applyProtection="1">
      <alignment vertical="center"/>
      <protection/>
    </xf>
    <xf numFmtId="180" fontId="0" fillId="0" borderId="2" xfId="17" applyNumberFormat="1" applyFont="1" applyFill="1" applyBorder="1" applyAlignment="1" applyProtection="1">
      <alignment vertical="center"/>
      <protection/>
    </xf>
    <xf numFmtId="179" fontId="0" fillId="0" borderId="2" xfId="0" applyNumberFormat="1" applyFont="1" applyFill="1" applyBorder="1" applyAlignment="1">
      <alignment horizontal="right" vertical="center" wrapText="1"/>
    </xf>
    <xf numFmtId="176" fontId="3" fillId="0" borderId="5" xfId="19" applyNumberFormat="1" applyFont="1" applyBorder="1" applyAlignment="1">
      <alignment/>
    </xf>
    <xf numFmtId="176" fontId="0" fillId="0" borderId="5" xfId="17" applyNumberFormat="1" applyFont="1" applyFill="1" applyBorder="1" applyAlignment="1" applyProtection="1">
      <alignment/>
      <protection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19" applyNumberFormat="1" applyFont="1" applyFill="1" applyBorder="1" applyAlignment="1">
      <alignment vertical="center"/>
    </xf>
    <xf numFmtId="176" fontId="9" fillId="0" borderId="2" xfId="17" applyNumberFormat="1" applyFont="1" applyFill="1" applyBorder="1" applyAlignment="1" applyProtection="1">
      <alignment vertical="center"/>
      <protection/>
    </xf>
    <xf numFmtId="176" fontId="9" fillId="0" borderId="2" xfId="17" applyNumberFormat="1" applyFont="1" applyBorder="1" applyAlignment="1" applyProtection="1">
      <alignment vertical="center"/>
      <protection/>
    </xf>
    <xf numFmtId="180" fontId="9" fillId="0" borderId="2" xfId="17" applyNumberFormat="1" applyFont="1" applyFill="1" applyBorder="1" applyAlignment="1" applyProtection="1">
      <alignment vertical="center"/>
      <protection/>
    </xf>
    <xf numFmtId="179" fontId="9" fillId="0" borderId="2" xfId="0" applyNumberFormat="1" applyFont="1" applyFill="1" applyBorder="1" applyAlignment="1">
      <alignment horizontal="right" vertical="center" wrapText="1"/>
    </xf>
    <xf numFmtId="176" fontId="11" fillId="0" borderId="5" xfId="19" applyNumberFormat="1" applyFont="1" applyBorder="1" applyAlignment="1">
      <alignment/>
    </xf>
    <xf numFmtId="176" fontId="10" fillId="0" borderId="2" xfId="17" applyNumberFormat="1" applyFont="1" applyFill="1" applyBorder="1" applyAlignment="1" applyProtection="1">
      <alignment/>
      <protection/>
    </xf>
    <xf numFmtId="176" fontId="10" fillId="0" borderId="2" xfId="17" applyNumberFormat="1" applyFont="1" applyBorder="1" applyAlignment="1" applyProtection="1">
      <alignment/>
      <protection/>
    </xf>
    <xf numFmtId="180" fontId="10" fillId="0" borderId="2" xfId="17" applyNumberFormat="1" applyFont="1" applyFill="1" applyBorder="1" applyAlignment="1" applyProtection="1">
      <alignment/>
      <protection/>
    </xf>
    <xf numFmtId="176" fontId="10" fillId="0" borderId="2" xfId="19" applyNumberFormat="1" applyFont="1" applyFill="1" applyBorder="1" applyAlignment="1">
      <alignment/>
    </xf>
    <xf numFmtId="179" fontId="10" fillId="0" borderId="2" xfId="0" applyNumberFormat="1" applyFont="1" applyFill="1" applyBorder="1" applyAlignment="1">
      <alignment horizontal="right" wrapText="1"/>
    </xf>
    <xf numFmtId="176" fontId="10" fillId="0" borderId="0" xfId="15" applyNumberFormat="1" applyFont="1" applyFill="1" applyAlignment="1">
      <alignment/>
      <protection/>
    </xf>
    <xf numFmtId="0" fontId="10" fillId="0" borderId="0" xfId="15" applyFont="1" applyFill="1" applyAlignment="1">
      <alignment/>
      <protection/>
    </xf>
    <xf numFmtId="176" fontId="10" fillId="0" borderId="5" xfId="19" applyNumberFormat="1" applyFont="1" applyFill="1" applyBorder="1" applyAlignment="1">
      <alignment horizontal="right"/>
    </xf>
    <xf numFmtId="176" fontId="10" fillId="0" borderId="2" xfId="17" applyNumberFormat="1" applyFont="1" applyFill="1" applyBorder="1" applyAlignment="1" applyProtection="1">
      <alignment horizontal="right"/>
      <protection/>
    </xf>
    <xf numFmtId="176" fontId="10" fillId="0" borderId="2" xfId="17" applyNumberFormat="1" applyFont="1" applyBorder="1" applyAlignment="1" applyProtection="1">
      <alignment horizontal="right"/>
      <protection/>
    </xf>
    <xf numFmtId="180" fontId="10" fillId="0" borderId="2" xfId="17" applyNumberFormat="1" applyFont="1" applyFill="1" applyBorder="1" applyAlignment="1" applyProtection="1">
      <alignment horizontal="right"/>
      <protection/>
    </xf>
    <xf numFmtId="176" fontId="10" fillId="0" borderId="2" xfId="19" applyNumberFormat="1" applyFont="1" applyFill="1" applyBorder="1" applyAlignment="1">
      <alignment horizontal="right"/>
    </xf>
    <xf numFmtId="176" fontId="11" fillId="0" borderId="2" xfId="19" applyNumberFormat="1" applyFont="1" applyBorder="1" applyAlignment="1">
      <alignment horizontal="right"/>
    </xf>
    <xf numFmtId="176" fontId="10" fillId="0" borderId="5" xfId="17" applyNumberFormat="1" applyFont="1" applyFill="1" applyBorder="1" applyAlignment="1" applyProtection="1">
      <alignment horizontal="right"/>
      <protection/>
    </xf>
    <xf numFmtId="0" fontId="4" fillId="0" borderId="0" xfId="16" applyFont="1" applyBorder="1" applyAlignment="1" applyProtection="1">
      <alignment horizontal="right"/>
      <protection/>
    </xf>
    <xf numFmtId="49" fontId="10" fillId="0" borderId="2" xfId="0" applyNumberFormat="1" applyFont="1" applyFill="1" applyBorder="1" applyAlignment="1">
      <alignment horizontal="center" vertical="center"/>
    </xf>
    <xf numFmtId="176" fontId="0" fillId="0" borderId="2" xfId="17" applyNumberFormat="1" applyFont="1" applyFill="1" applyBorder="1" applyAlignment="1" applyProtection="1">
      <alignment vertical="center"/>
      <protection/>
    </xf>
    <xf numFmtId="176" fontId="0" fillId="0" borderId="2" xfId="17" applyNumberFormat="1" applyFont="1" applyBorder="1" applyAlignment="1" applyProtection="1">
      <alignment vertical="center"/>
      <protection/>
    </xf>
    <xf numFmtId="180" fontId="0" fillId="0" borderId="2" xfId="17" applyNumberFormat="1" applyFont="1" applyFill="1" applyBorder="1" applyAlignment="1" applyProtection="1">
      <alignment vertical="center"/>
      <protection/>
    </xf>
    <xf numFmtId="179" fontId="0" fillId="0" borderId="2" xfId="0" applyNumberFormat="1" applyFont="1" applyFill="1" applyBorder="1" applyAlignment="1">
      <alignment horizontal="right" vertical="center" wrapText="1"/>
    </xf>
    <xf numFmtId="176" fontId="0" fillId="0" borderId="0" xfId="15" applyNumberFormat="1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180" fontId="10" fillId="0" borderId="2" xfId="17" applyNumberFormat="1" applyFont="1" applyFill="1" applyBorder="1" applyAlignment="1" applyProtection="1">
      <alignment/>
      <protection/>
    </xf>
    <xf numFmtId="180" fontId="10" fillId="0" borderId="0" xfId="17" applyNumberFormat="1" applyFont="1" applyFill="1" applyBorder="1" applyAlignment="1" applyProtection="1">
      <alignment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9">
    <cellStyle name="Normal" xfId="0"/>
    <cellStyle name="一般_公務統計表格" xfId="15"/>
    <cellStyle name="一般_速報表" xfId="16"/>
    <cellStyle name="Comma" xfId="17"/>
    <cellStyle name="Comma [0]" xfId="18"/>
    <cellStyle name="千分位[0]_公務統計表格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75" zoomScaleNormal="75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7" sqref="B17"/>
    </sheetView>
  </sheetViews>
  <sheetFormatPr defaultColWidth="9.75390625" defaultRowHeight="16.5"/>
  <cols>
    <col min="1" max="1" width="8.25390625" style="19" customWidth="1"/>
    <col min="2" max="2" width="13.125" style="19" customWidth="1"/>
    <col min="3" max="4" width="12.75390625" style="19" customWidth="1"/>
    <col min="5" max="5" width="10.625" style="19" customWidth="1"/>
    <col min="6" max="6" width="10.75390625" style="19" customWidth="1"/>
    <col min="7" max="7" width="12.00390625" style="19" bestFit="1" customWidth="1"/>
    <col min="8" max="8" width="10.50390625" style="19" customWidth="1"/>
    <col min="9" max="9" width="12.375" style="19" customWidth="1"/>
    <col min="10" max="10" width="12.50390625" style="19" customWidth="1"/>
    <col min="11" max="12" width="11.125" style="19" customWidth="1"/>
    <col min="13" max="16384" width="9.75390625" style="19" customWidth="1"/>
  </cols>
  <sheetData>
    <row r="1" spans="1:11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20.25" customHeight="1">
      <c r="A2" s="4"/>
      <c r="B2" s="5"/>
      <c r="C2" s="5"/>
      <c r="D2" s="5"/>
      <c r="E2" s="5"/>
      <c r="F2" s="5"/>
      <c r="G2" s="5"/>
      <c r="H2" s="5"/>
      <c r="I2" s="5"/>
      <c r="J2" s="6" t="s">
        <v>93</v>
      </c>
      <c r="K2" s="5"/>
    </row>
    <row r="3" spans="2:11" s="3" customFormat="1" ht="15" customHeight="1">
      <c r="B3" s="5"/>
      <c r="C3" s="5"/>
      <c r="D3" s="5"/>
      <c r="E3" s="5"/>
      <c r="F3" s="5"/>
      <c r="G3" s="5"/>
      <c r="H3" s="5"/>
      <c r="I3" s="5"/>
      <c r="J3" s="7" t="s">
        <v>1</v>
      </c>
      <c r="K3" s="5"/>
    </row>
    <row r="4" spans="1:12" s="3" customFormat="1" ht="13.5" customHeight="1">
      <c r="A4" s="8"/>
      <c r="B4" s="8"/>
      <c r="C4" s="8"/>
      <c r="D4" s="9"/>
      <c r="E4" s="9"/>
      <c r="F4" s="9"/>
      <c r="G4" s="9"/>
      <c r="H4" s="9"/>
      <c r="I4" s="9"/>
      <c r="J4" s="10" t="s">
        <v>2</v>
      </c>
      <c r="L4" s="11"/>
    </row>
    <row r="5" spans="1:12" s="4" customFormat="1" ht="31.5" customHeight="1">
      <c r="A5" s="115" t="s">
        <v>3</v>
      </c>
      <c r="B5" s="115" t="s">
        <v>4</v>
      </c>
      <c r="C5" s="116" t="s">
        <v>5</v>
      </c>
      <c r="D5" s="119" t="s">
        <v>6</v>
      </c>
      <c r="E5" s="120"/>
      <c r="F5" s="120"/>
      <c r="G5" s="120"/>
      <c r="H5" s="120"/>
      <c r="I5" s="120"/>
      <c r="J5" s="120"/>
      <c r="K5" s="120"/>
      <c r="L5" s="121"/>
    </row>
    <row r="6" spans="1:12" s="4" customFormat="1" ht="37.5" customHeight="1">
      <c r="A6" s="115"/>
      <c r="B6" s="115"/>
      <c r="C6" s="117"/>
      <c r="D6" s="119" t="s">
        <v>7</v>
      </c>
      <c r="E6" s="121"/>
      <c r="F6" s="115" t="s">
        <v>8</v>
      </c>
      <c r="G6" s="115"/>
      <c r="H6" s="115"/>
      <c r="I6" s="122" t="s">
        <v>9</v>
      </c>
      <c r="J6" s="122"/>
      <c r="K6" s="122"/>
      <c r="L6" s="123" t="s">
        <v>10</v>
      </c>
    </row>
    <row r="7" spans="1:12" s="4" customFormat="1" ht="42.75" customHeight="1">
      <c r="A7" s="115"/>
      <c r="B7" s="115"/>
      <c r="C7" s="118"/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2" t="s">
        <v>11</v>
      </c>
      <c r="J7" s="12" t="s">
        <v>16</v>
      </c>
      <c r="K7" s="12" t="s">
        <v>17</v>
      </c>
      <c r="L7" s="124"/>
    </row>
    <row r="8" spans="1:12" ht="30" customHeight="1">
      <c r="A8" s="13" t="s">
        <v>18</v>
      </c>
      <c r="B8" s="14">
        <v>145976</v>
      </c>
      <c r="C8" s="15">
        <v>123071</v>
      </c>
      <c r="D8" s="15">
        <v>22905</v>
      </c>
      <c r="E8" s="16">
        <v>15.690935496245958</v>
      </c>
      <c r="F8" s="14">
        <v>12451</v>
      </c>
      <c r="G8" s="14">
        <v>12167</v>
      </c>
      <c r="H8" s="14">
        <v>284</v>
      </c>
      <c r="I8" s="14">
        <v>10454</v>
      </c>
      <c r="J8" s="17" t="s">
        <v>19</v>
      </c>
      <c r="K8" s="17" t="s">
        <v>19</v>
      </c>
      <c r="L8" s="18">
        <v>6.37310630866623</v>
      </c>
    </row>
    <row r="9" spans="1:12" ht="30" customHeight="1">
      <c r="A9" s="13" t="s">
        <v>20</v>
      </c>
      <c r="B9" s="14">
        <v>173209</v>
      </c>
      <c r="C9" s="15">
        <v>140946</v>
      </c>
      <c r="D9" s="15">
        <v>32263</v>
      </c>
      <c r="E9" s="16">
        <v>18.62663025593358</v>
      </c>
      <c r="F9" s="14">
        <v>17589</v>
      </c>
      <c r="G9" s="14">
        <v>17288</v>
      </c>
      <c r="H9" s="14">
        <v>301</v>
      </c>
      <c r="I9" s="14">
        <v>14674</v>
      </c>
      <c r="J9" s="17" t="s">
        <v>19</v>
      </c>
      <c r="K9" s="17" t="s">
        <v>19</v>
      </c>
      <c r="L9" s="18">
        <v>5.368657595387907</v>
      </c>
    </row>
    <row r="10" spans="1:12" ht="30" customHeight="1">
      <c r="A10" s="13" t="s">
        <v>21</v>
      </c>
      <c r="B10" s="14">
        <v>181642</v>
      </c>
      <c r="C10" s="15">
        <v>136676</v>
      </c>
      <c r="D10" s="15">
        <v>44966</v>
      </c>
      <c r="E10" s="16">
        <v>24.755287873949857</v>
      </c>
      <c r="F10" s="14">
        <v>23628</v>
      </c>
      <c r="G10" s="14">
        <v>23297</v>
      </c>
      <c r="H10" s="14">
        <v>331</v>
      </c>
      <c r="I10" s="14">
        <v>21338</v>
      </c>
      <c r="J10" s="17" t="s">
        <v>19</v>
      </c>
      <c r="K10" s="17" t="s">
        <v>19</v>
      </c>
      <c r="L10" s="18">
        <v>4.039540986523151</v>
      </c>
    </row>
    <row r="11" spans="1:12" s="25" customFormat="1" ht="30" customHeight="1">
      <c r="A11" s="20" t="s">
        <v>22</v>
      </c>
      <c r="B11" s="21">
        <v>170515</v>
      </c>
      <c r="C11" s="21">
        <v>124313</v>
      </c>
      <c r="D11" s="21">
        <v>46202</v>
      </c>
      <c r="E11" s="22">
        <v>27.095563440166554</v>
      </c>
      <c r="F11" s="21">
        <v>26797</v>
      </c>
      <c r="G11" s="21">
        <v>26516</v>
      </c>
      <c r="H11" s="21">
        <v>281</v>
      </c>
      <c r="I11" s="23">
        <v>19405</v>
      </c>
      <c r="J11" s="21">
        <v>17512</v>
      </c>
      <c r="K11" s="21">
        <v>1893</v>
      </c>
      <c r="L11" s="24">
        <v>3.6906410977879744</v>
      </c>
    </row>
    <row r="12" spans="1:12" ht="30" customHeight="1">
      <c r="A12" s="13" t="s">
        <v>23</v>
      </c>
      <c r="B12" s="14">
        <v>172655</v>
      </c>
      <c r="C12" s="14">
        <v>123642</v>
      </c>
      <c r="D12" s="14">
        <v>49013</v>
      </c>
      <c r="E12" s="26">
        <v>28.387825432220325</v>
      </c>
      <c r="F12" s="14">
        <v>28906</v>
      </c>
      <c r="G12" s="14">
        <v>28603</v>
      </c>
      <c r="H12" s="14">
        <v>303</v>
      </c>
      <c r="I12" s="15">
        <v>20107</v>
      </c>
      <c r="J12" s="14">
        <v>18037</v>
      </c>
      <c r="K12" s="14">
        <v>2070</v>
      </c>
      <c r="L12" s="18">
        <v>3.522636851447575</v>
      </c>
    </row>
    <row r="13" spans="1:12" ht="30" customHeight="1">
      <c r="A13" s="13" t="s">
        <v>24</v>
      </c>
      <c r="B13" s="14">
        <v>171483</v>
      </c>
      <c r="C13" s="14">
        <v>116849</v>
      </c>
      <c r="D13" s="14">
        <v>54634</v>
      </c>
      <c r="E13" s="26">
        <v>31.859717872908682</v>
      </c>
      <c r="F13" s="14">
        <v>34991</v>
      </c>
      <c r="G13" s="14">
        <v>34685</v>
      </c>
      <c r="H13" s="14">
        <v>306</v>
      </c>
      <c r="I13" s="15">
        <v>19643</v>
      </c>
      <c r="J13" s="14">
        <v>17351</v>
      </c>
      <c r="K13" s="27">
        <v>2292</v>
      </c>
      <c r="L13" s="18">
        <v>3.138759746677893</v>
      </c>
    </row>
    <row r="14" spans="1:12" ht="30" customHeight="1">
      <c r="A14" s="13" t="s">
        <v>25</v>
      </c>
      <c r="B14" s="14">
        <v>131453</v>
      </c>
      <c r="C14" s="14">
        <v>100143</v>
      </c>
      <c r="D14" s="14">
        <v>31310</v>
      </c>
      <c r="E14" s="26">
        <v>23.818398971495515</v>
      </c>
      <c r="F14" s="14">
        <v>10972</v>
      </c>
      <c r="G14" s="14">
        <v>10642</v>
      </c>
      <c r="H14" s="14">
        <v>330</v>
      </c>
      <c r="I14" s="14">
        <v>20338</v>
      </c>
      <c r="J14" s="14">
        <v>18103</v>
      </c>
      <c r="K14" s="14">
        <v>2235</v>
      </c>
      <c r="L14" s="18">
        <v>4.1984350047908015</v>
      </c>
    </row>
    <row r="15" spans="1:12" ht="30" customHeight="1">
      <c r="A15" s="28" t="s">
        <v>26</v>
      </c>
      <c r="B15" s="14">
        <v>141140</v>
      </c>
      <c r="C15" s="14">
        <v>112713</v>
      </c>
      <c r="D15" s="14">
        <v>28427</v>
      </c>
      <c r="E15" s="26">
        <v>20.140994756978888</v>
      </c>
      <c r="F15" s="14">
        <v>14619</v>
      </c>
      <c r="G15" s="14">
        <v>14258</v>
      </c>
      <c r="H15" s="14">
        <v>361</v>
      </c>
      <c r="I15" s="14">
        <v>13808</v>
      </c>
      <c r="J15" s="14">
        <v>11454</v>
      </c>
      <c r="K15" s="14">
        <v>2354</v>
      </c>
      <c r="L15" s="18">
        <v>4.964998065219685</v>
      </c>
    </row>
    <row r="16" spans="1:12" s="25" customFormat="1" ht="30" customHeight="1">
      <c r="A16" s="29" t="s">
        <v>27</v>
      </c>
      <c r="B16" s="21">
        <v>142669</v>
      </c>
      <c r="C16" s="21">
        <v>118739</v>
      </c>
      <c r="D16" s="21">
        <v>23930</v>
      </c>
      <c r="E16" s="22">
        <v>16.773090159740377</v>
      </c>
      <c r="F16" s="21">
        <v>14406</v>
      </c>
      <c r="G16" s="21">
        <v>13964</v>
      </c>
      <c r="H16" s="21">
        <v>442</v>
      </c>
      <c r="I16" s="21">
        <v>9524</v>
      </c>
      <c r="J16" s="21">
        <v>6950</v>
      </c>
      <c r="K16" s="21">
        <v>2574</v>
      </c>
      <c r="L16" s="24">
        <v>5.961930631007104</v>
      </c>
    </row>
    <row r="17" spans="1:12" ht="30" customHeight="1">
      <c r="A17" s="28" t="s">
        <v>28</v>
      </c>
      <c r="B17" s="14">
        <v>135041</v>
      </c>
      <c r="C17" s="14">
        <v>110341</v>
      </c>
      <c r="D17" s="14">
        <v>24700</v>
      </c>
      <c r="E17" s="26">
        <v>18.290741330410764</v>
      </c>
      <c r="F17" s="14">
        <v>15146</v>
      </c>
      <c r="G17" s="14">
        <v>14721</v>
      </c>
      <c r="H17" s="14">
        <v>425</v>
      </c>
      <c r="I17" s="14">
        <v>9554</v>
      </c>
      <c r="J17" s="14">
        <v>6952</v>
      </c>
      <c r="K17" s="14">
        <v>2602</v>
      </c>
      <c r="L17" s="18">
        <v>5.4672469635627525</v>
      </c>
    </row>
    <row r="18" spans="1:12" ht="30" customHeight="1">
      <c r="A18" s="28" t="s">
        <v>29</v>
      </c>
      <c r="B18" s="30">
        <v>154866</v>
      </c>
      <c r="C18" s="30">
        <v>133137</v>
      </c>
      <c r="D18" s="30">
        <v>21729</v>
      </c>
      <c r="E18" s="26">
        <v>14.030839564526751</v>
      </c>
      <c r="F18" s="30">
        <v>12772</v>
      </c>
      <c r="G18" s="30">
        <v>12274</v>
      </c>
      <c r="H18" s="30">
        <v>498</v>
      </c>
      <c r="I18" s="30">
        <v>8957</v>
      </c>
      <c r="J18" s="30">
        <v>6009</v>
      </c>
      <c r="K18" s="30">
        <v>2948</v>
      </c>
      <c r="L18" s="18">
        <v>7.127157255280961</v>
      </c>
    </row>
    <row r="19" spans="1:12" ht="30" customHeight="1" hidden="1">
      <c r="A19" s="28" t="s">
        <v>30</v>
      </c>
      <c r="B19" s="30">
        <v>17979</v>
      </c>
      <c r="C19" s="30">
        <f>B19-D19</f>
        <v>15898</v>
      </c>
      <c r="D19" s="30">
        <f>F19+I19</f>
        <v>2081</v>
      </c>
      <c r="E19" s="26"/>
      <c r="F19" s="30">
        <f>G19+H19</f>
        <v>1094</v>
      </c>
      <c r="G19" s="30">
        <v>1062</v>
      </c>
      <c r="H19" s="30">
        <v>32</v>
      </c>
      <c r="I19" s="30">
        <f>J19+K19</f>
        <v>987</v>
      </c>
      <c r="J19" s="30">
        <v>753</v>
      </c>
      <c r="K19" s="30">
        <v>234</v>
      </c>
      <c r="L19" s="18"/>
    </row>
    <row r="20" spans="1:13" ht="30" customHeight="1" hidden="1">
      <c r="A20" s="31">
        <v>97.02</v>
      </c>
      <c r="B20" s="14">
        <v>12249</v>
      </c>
      <c r="C20" s="15">
        <v>10125</v>
      </c>
      <c r="D20" s="15">
        <v>2124</v>
      </c>
      <c r="E20" s="32">
        <v>17.34019103600294</v>
      </c>
      <c r="F20" s="14">
        <v>1002</v>
      </c>
      <c r="G20" s="14">
        <v>962</v>
      </c>
      <c r="H20" s="14">
        <v>40</v>
      </c>
      <c r="I20" s="15">
        <v>604</v>
      </c>
      <c r="J20" s="14">
        <v>368</v>
      </c>
      <c r="K20" s="27">
        <v>236</v>
      </c>
      <c r="L20" s="18">
        <v>5.766949152542373</v>
      </c>
      <c r="M20" s="33"/>
    </row>
    <row r="21" spans="1:12" ht="30" customHeight="1" hidden="1">
      <c r="A21" s="28" t="s">
        <v>31</v>
      </c>
      <c r="B21" s="14">
        <v>10232</v>
      </c>
      <c r="C21" s="15">
        <v>8427</v>
      </c>
      <c r="D21" s="15">
        <v>1805</v>
      </c>
      <c r="E21" s="34">
        <v>17.640734949179045</v>
      </c>
      <c r="F21" s="14">
        <v>1073</v>
      </c>
      <c r="G21" s="14">
        <v>1018</v>
      </c>
      <c r="H21" s="14">
        <v>55</v>
      </c>
      <c r="I21" s="15">
        <v>732</v>
      </c>
      <c r="J21" s="14">
        <v>494</v>
      </c>
      <c r="K21" s="27">
        <v>238</v>
      </c>
      <c r="L21" s="18">
        <v>5.6686980609418285</v>
      </c>
    </row>
    <row r="22" spans="1:13" ht="30" customHeight="1" hidden="1">
      <c r="A22" s="31">
        <v>97.04</v>
      </c>
      <c r="B22" s="14">
        <v>10056</v>
      </c>
      <c r="C22" s="15">
        <v>8309</v>
      </c>
      <c r="D22" s="15">
        <v>1747</v>
      </c>
      <c r="E22" s="26">
        <v>17.37271280827367</v>
      </c>
      <c r="F22" s="14">
        <v>1085</v>
      </c>
      <c r="G22" s="14">
        <v>1042</v>
      </c>
      <c r="H22" s="14">
        <v>43</v>
      </c>
      <c r="I22" s="15">
        <v>662</v>
      </c>
      <c r="J22" s="14">
        <v>433</v>
      </c>
      <c r="K22" s="27">
        <v>229</v>
      </c>
      <c r="L22" s="18">
        <v>5.75615340583858</v>
      </c>
      <c r="M22" s="33"/>
    </row>
    <row r="23" spans="1:13" ht="30" customHeight="1" hidden="1">
      <c r="A23" s="31">
        <v>97.05</v>
      </c>
      <c r="B23" s="14">
        <v>16189</v>
      </c>
      <c r="C23" s="15">
        <v>14398</v>
      </c>
      <c r="D23" s="15">
        <v>1791</v>
      </c>
      <c r="E23" s="26">
        <v>11.063067514979306</v>
      </c>
      <c r="F23" s="14">
        <v>983</v>
      </c>
      <c r="G23" s="14">
        <v>946</v>
      </c>
      <c r="H23" s="14">
        <v>37</v>
      </c>
      <c r="I23" s="14">
        <v>808</v>
      </c>
      <c r="J23" s="14">
        <v>554</v>
      </c>
      <c r="K23" s="14">
        <v>254</v>
      </c>
      <c r="L23" s="18">
        <v>9.039084310441096</v>
      </c>
      <c r="M23" s="33"/>
    </row>
    <row r="24" spans="1:13" ht="30" customHeight="1" hidden="1">
      <c r="A24" s="35">
        <v>97.06</v>
      </c>
      <c r="B24" s="36">
        <v>12417</v>
      </c>
      <c r="C24" s="37">
        <v>10592</v>
      </c>
      <c r="D24" s="37">
        <v>1825</v>
      </c>
      <c r="E24" s="38">
        <v>14.697592010952725</v>
      </c>
      <c r="F24" s="36">
        <v>1056</v>
      </c>
      <c r="G24" s="36">
        <v>1025</v>
      </c>
      <c r="H24" s="36">
        <v>31</v>
      </c>
      <c r="I24" s="36">
        <v>769</v>
      </c>
      <c r="J24" s="36">
        <v>497</v>
      </c>
      <c r="K24" s="36">
        <v>272</v>
      </c>
      <c r="L24" s="39">
        <v>6.803835616438357</v>
      </c>
      <c r="M24" s="33"/>
    </row>
    <row r="25" spans="1:13" s="41" customFormat="1" ht="30" customHeight="1" hidden="1">
      <c r="A25" s="35">
        <v>97.07</v>
      </c>
      <c r="B25" s="36">
        <v>9270</v>
      </c>
      <c r="C25" s="37">
        <v>7453</v>
      </c>
      <c r="D25" s="37">
        <v>1817</v>
      </c>
      <c r="E25" s="38">
        <v>19.60086299892125</v>
      </c>
      <c r="F25" s="36">
        <v>1109</v>
      </c>
      <c r="G25" s="36">
        <v>1065</v>
      </c>
      <c r="H25" s="36">
        <v>44</v>
      </c>
      <c r="I25" s="36">
        <v>708</v>
      </c>
      <c r="J25" s="36">
        <v>465</v>
      </c>
      <c r="K25" s="36">
        <v>243</v>
      </c>
      <c r="L25" s="39">
        <v>5.1018161805173365</v>
      </c>
      <c r="M25" s="40"/>
    </row>
    <row r="26" spans="1:13" ht="30" customHeight="1" hidden="1">
      <c r="A26" s="35">
        <v>97.08</v>
      </c>
      <c r="B26" s="36">
        <v>3999</v>
      </c>
      <c r="C26" s="42">
        <v>2525</v>
      </c>
      <c r="D26" s="42">
        <v>1474</v>
      </c>
      <c r="E26" s="43">
        <v>36.85921480370092</v>
      </c>
      <c r="F26" s="36">
        <v>853</v>
      </c>
      <c r="G26" s="36">
        <v>832</v>
      </c>
      <c r="H26" s="36">
        <v>21</v>
      </c>
      <c r="I26" s="36">
        <v>621</v>
      </c>
      <c r="J26" s="36">
        <v>434</v>
      </c>
      <c r="K26" s="36">
        <v>187</v>
      </c>
      <c r="L26" s="39">
        <v>2.7130257801899593</v>
      </c>
      <c r="M26" s="33"/>
    </row>
    <row r="27" spans="1:13" s="41" customFormat="1" ht="30" customHeight="1" hidden="1">
      <c r="A27" s="35">
        <v>97.09</v>
      </c>
      <c r="B27" s="44">
        <v>9899</v>
      </c>
      <c r="C27" s="45">
        <v>8060</v>
      </c>
      <c r="D27" s="46">
        <v>1839</v>
      </c>
      <c r="E27" s="47">
        <v>18.577634104454997</v>
      </c>
      <c r="F27" s="44">
        <v>1107</v>
      </c>
      <c r="G27" s="44">
        <v>1069</v>
      </c>
      <c r="H27" s="44">
        <v>38</v>
      </c>
      <c r="I27" s="44">
        <v>732</v>
      </c>
      <c r="J27" s="44">
        <v>490</v>
      </c>
      <c r="K27" s="44">
        <v>242</v>
      </c>
      <c r="L27" s="48">
        <v>5.3828167482327345</v>
      </c>
      <c r="M27" s="40"/>
    </row>
    <row r="28" spans="1:13" s="41" customFormat="1" ht="30" customHeight="1" hidden="1">
      <c r="A28" s="49" t="s">
        <v>32</v>
      </c>
      <c r="B28" s="36">
        <v>14198</v>
      </c>
      <c r="C28" s="45">
        <v>12332</v>
      </c>
      <c r="D28" s="46">
        <v>1866</v>
      </c>
      <c r="E28" s="47">
        <v>13.142696154387941</v>
      </c>
      <c r="F28" s="44">
        <v>1140</v>
      </c>
      <c r="G28" s="44">
        <v>1088</v>
      </c>
      <c r="H28" s="44">
        <v>52</v>
      </c>
      <c r="I28" s="44">
        <v>726</v>
      </c>
      <c r="J28" s="44">
        <v>471</v>
      </c>
      <c r="K28" s="44">
        <v>255</v>
      </c>
      <c r="L28" s="48">
        <v>7.608788853161843</v>
      </c>
      <c r="M28" s="40"/>
    </row>
    <row r="29" spans="1:13" s="41" customFormat="1" ht="30" customHeight="1" hidden="1">
      <c r="A29" s="49" t="s">
        <v>33</v>
      </c>
      <c r="B29" s="36">
        <v>16330</v>
      </c>
      <c r="C29" s="45">
        <v>14576</v>
      </c>
      <c r="D29" s="46">
        <v>1754</v>
      </c>
      <c r="E29" s="50">
        <v>10.740967544396815</v>
      </c>
      <c r="F29" s="44">
        <v>1079</v>
      </c>
      <c r="G29" s="44">
        <v>1036</v>
      </c>
      <c r="H29" s="44">
        <v>43</v>
      </c>
      <c r="I29" s="44">
        <v>675</v>
      </c>
      <c r="J29" s="44">
        <v>432</v>
      </c>
      <c r="K29" s="44">
        <v>243</v>
      </c>
      <c r="L29" s="51">
        <v>9.310148232611175</v>
      </c>
      <c r="M29" s="40"/>
    </row>
    <row r="30" spans="1:13" s="41" customFormat="1" ht="30" customHeight="1" hidden="1">
      <c r="A30" s="49" t="s">
        <v>34</v>
      </c>
      <c r="B30" s="36">
        <v>22048</v>
      </c>
      <c r="C30" s="45">
        <v>19924</v>
      </c>
      <c r="D30" s="37">
        <v>2124</v>
      </c>
      <c r="E30" s="50">
        <v>9.633526850507982</v>
      </c>
      <c r="F30" s="44">
        <v>1191</v>
      </c>
      <c r="G30" s="44">
        <v>1129</v>
      </c>
      <c r="H30" s="44">
        <v>62</v>
      </c>
      <c r="I30" s="44">
        <v>933</v>
      </c>
      <c r="J30" s="44">
        <v>618</v>
      </c>
      <c r="K30" s="44">
        <v>315</v>
      </c>
      <c r="L30" s="51">
        <v>10.380414312617702</v>
      </c>
      <c r="M30" s="40"/>
    </row>
    <row r="31" spans="1:13" ht="30" customHeight="1">
      <c r="A31" s="28" t="s">
        <v>35</v>
      </c>
      <c r="B31" s="14">
        <f>SUM(B32:B43)</f>
        <v>117099</v>
      </c>
      <c r="C31" s="14">
        <f>SUM(C32:C43)</f>
        <v>95185</v>
      </c>
      <c r="D31" s="14">
        <f>SUM(D32:D43)</f>
        <v>21914</v>
      </c>
      <c r="E31" s="32">
        <f>D31/$B31*100</f>
        <v>18.71407953953492</v>
      </c>
      <c r="F31" s="14">
        <f aca="true" t="shared" si="0" ref="F31:K31">SUM(F32:F43)</f>
        <v>13294</v>
      </c>
      <c r="G31" s="14">
        <f t="shared" si="0"/>
        <v>12796</v>
      </c>
      <c r="H31" s="14">
        <f t="shared" si="0"/>
        <v>498</v>
      </c>
      <c r="I31" s="14">
        <f t="shared" si="0"/>
        <v>8620</v>
      </c>
      <c r="J31" s="14">
        <f t="shared" si="0"/>
        <v>5696</v>
      </c>
      <c r="K31" s="14">
        <f t="shared" si="0"/>
        <v>2924</v>
      </c>
      <c r="L31" s="18">
        <f>1/E31*100</f>
        <v>5.34357032034316</v>
      </c>
      <c r="M31" s="33"/>
    </row>
    <row r="32" spans="1:13" ht="30" customHeight="1" hidden="1">
      <c r="A32" s="28" t="s">
        <v>36</v>
      </c>
      <c r="B32" s="14">
        <v>15166</v>
      </c>
      <c r="C32" s="15">
        <v>13293</v>
      </c>
      <c r="D32" s="15">
        <v>1873</v>
      </c>
      <c r="E32" s="32">
        <v>12.349993406303573</v>
      </c>
      <c r="F32" s="14">
        <v>1228</v>
      </c>
      <c r="G32" s="14">
        <v>1191</v>
      </c>
      <c r="H32" s="14">
        <v>37</v>
      </c>
      <c r="I32" s="15">
        <v>645</v>
      </c>
      <c r="J32" s="14">
        <v>413</v>
      </c>
      <c r="K32" s="27">
        <v>232</v>
      </c>
      <c r="L32" s="18">
        <v>8.09717031500267</v>
      </c>
      <c r="M32" s="33"/>
    </row>
    <row r="33" spans="1:13" ht="30" customHeight="1" hidden="1">
      <c r="A33" s="52">
        <v>98.02</v>
      </c>
      <c r="B33" s="36">
        <v>9137</v>
      </c>
      <c r="C33" s="37">
        <v>7339</v>
      </c>
      <c r="D33" s="37">
        <v>1798</v>
      </c>
      <c r="E33" s="50">
        <v>19.678231366969463</v>
      </c>
      <c r="F33" s="36">
        <v>1138</v>
      </c>
      <c r="G33" s="36">
        <v>1092</v>
      </c>
      <c r="H33" s="36">
        <v>46</v>
      </c>
      <c r="I33" s="36">
        <v>660</v>
      </c>
      <c r="J33" s="36">
        <v>400</v>
      </c>
      <c r="K33" s="36">
        <v>260</v>
      </c>
      <c r="L33" s="39">
        <v>5.081757508342603</v>
      </c>
      <c r="M33" s="33"/>
    </row>
    <row r="34" spans="1:13" ht="30" customHeight="1" hidden="1">
      <c r="A34" s="52">
        <v>98.03</v>
      </c>
      <c r="B34" s="36">
        <v>11634</v>
      </c>
      <c r="C34" s="37">
        <v>9700</v>
      </c>
      <c r="D34" s="37">
        <v>1934</v>
      </c>
      <c r="E34" s="50">
        <v>16.623689186866084</v>
      </c>
      <c r="F34" s="36">
        <v>1101</v>
      </c>
      <c r="G34" s="36">
        <v>1051</v>
      </c>
      <c r="H34" s="36">
        <v>50</v>
      </c>
      <c r="I34" s="36">
        <v>833</v>
      </c>
      <c r="J34" s="36">
        <v>566</v>
      </c>
      <c r="K34" s="36">
        <v>267</v>
      </c>
      <c r="L34" s="51">
        <f>1/(E34/100)</f>
        <v>6.015511892450879</v>
      </c>
      <c r="M34" s="33"/>
    </row>
    <row r="35" spans="1:13" ht="30" customHeight="1" hidden="1">
      <c r="A35" s="53">
        <v>98.04</v>
      </c>
      <c r="B35" s="36">
        <v>8597</v>
      </c>
      <c r="C35" s="37">
        <v>6787</v>
      </c>
      <c r="D35" s="37">
        <f>F35+I35</f>
        <v>1810</v>
      </c>
      <c r="E35" s="50">
        <f>D35/$B35*100</f>
        <v>21.053855996277772</v>
      </c>
      <c r="F35" s="36">
        <v>1047</v>
      </c>
      <c r="G35" s="36">
        <v>999</v>
      </c>
      <c r="H35" s="36">
        <v>48</v>
      </c>
      <c r="I35" s="36">
        <v>763</v>
      </c>
      <c r="J35" s="36">
        <v>506</v>
      </c>
      <c r="K35" s="36">
        <v>257</v>
      </c>
      <c r="L35" s="51">
        <f>1/(E35/100)</f>
        <v>4.749723756906078</v>
      </c>
      <c r="M35" s="33"/>
    </row>
    <row r="36" spans="1:13" ht="30" customHeight="1" hidden="1">
      <c r="A36" s="53">
        <v>98.05</v>
      </c>
      <c r="B36" s="36">
        <v>9132</v>
      </c>
      <c r="C36" s="37">
        <v>7508</v>
      </c>
      <c r="D36" s="37">
        <f>F36+I36</f>
        <v>1624</v>
      </c>
      <c r="E36" s="50">
        <f>D36/$B36*100</f>
        <v>17.783618046430135</v>
      </c>
      <c r="F36" s="36">
        <v>914</v>
      </c>
      <c r="G36" s="36">
        <v>868</v>
      </c>
      <c r="H36" s="36">
        <v>46</v>
      </c>
      <c r="I36" s="36">
        <v>710</v>
      </c>
      <c r="J36" s="36">
        <v>482</v>
      </c>
      <c r="K36" s="36">
        <v>228</v>
      </c>
      <c r="L36" s="51">
        <f>1/(E36/100)</f>
        <v>5.623152709359606</v>
      </c>
      <c r="M36" s="33"/>
    </row>
    <row r="37" spans="1:13" ht="30" customHeight="1" hidden="1">
      <c r="A37" s="53">
        <v>98.06</v>
      </c>
      <c r="B37" s="36">
        <v>8255</v>
      </c>
      <c r="C37" s="37">
        <f>B37-D37</f>
        <v>6337</v>
      </c>
      <c r="D37" s="37">
        <f>F37+I37</f>
        <v>1918</v>
      </c>
      <c r="E37" s="50">
        <f>D37/$B$37*100</f>
        <v>23.234403391883706</v>
      </c>
      <c r="F37" s="36">
        <v>1082</v>
      </c>
      <c r="G37" s="36">
        <v>1045</v>
      </c>
      <c r="H37" s="36">
        <v>37</v>
      </c>
      <c r="I37" s="36">
        <f>J37+K37</f>
        <v>836</v>
      </c>
      <c r="J37" s="36">
        <v>569</v>
      </c>
      <c r="K37" s="36">
        <v>267</v>
      </c>
      <c r="L37" s="51">
        <f>1/(E37/100)</f>
        <v>4.303962460896767</v>
      </c>
      <c r="M37" s="33"/>
    </row>
    <row r="38" spans="1:13" ht="30" customHeight="1" hidden="1">
      <c r="A38" s="53">
        <v>98.07</v>
      </c>
      <c r="B38" s="54">
        <v>6771</v>
      </c>
      <c r="C38" s="37">
        <f>B38-D38</f>
        <v>4913</v>
      </c>
      <c r="D38" s="37">
        <f>F38+I38</f>
        <v>1858</v>
      </c>
      <c r="E38" s="50">
        <f>D38/$B$38*100</f>
        <v>27.440555309407767</v>
      </c>
      <c r="F38" s="36">
        <f>G38+H38</f>
        <v>1123</v>
      </c>
      <c r="G38" s="36">
        <v>1085</v>
      </c>
      <c r="H38" s="36">
        <v>38</v>
      </c>
      <c r="I38" s="36">
        <f>J38+K38</f>
        <v>735</v>
      </c>
      <c r="J38" s="36">
        <v>494</v>
      </c>
      <c r="K38" s="36">
        <v>241</v>
      </c>
      <c r="L38" s="55">
        <f aca="true" t="shared" si="1" ref="L38:L68">1/E38*100</f>
        <v>3.6442411194833157</v>
      </c>
      <c r="M38" s="33"/>
    </row>
    <row r="39" spans="1:13" ht="30" customHeight="1" hidden="1">
      <c r="A39" s="53">
        <v>98.08</v>
      </c>
      <c r="B39" s="54">
        <v>6614</v>
      </c>
      <c r="C39" s="56">
        <v>4841</v>
      </c>
      <c r="D39" s="37">
        <f>F39+I39</f>
        <v>1773</v>
      </c>
      <c r="E39" s="50">
        <f>D39/$B$39*100</f>
        <v>26.806773510734804</v>
      </c>
      <c r="F39" s="36">
        <v>1081</v>
      </c>
      <c r="G39" s="54">
        <v>1041</v>
      </c>
      <c r="H39" s="54">
        <v>40</v>
      </c>
      <c r="I39" s="36">
        <f>SUM(J39:K39)</f>
        <v>692</v>
      </c>
      <c r="J39" s="54">
        <v>469</v>
      </c>
      <c r="K39" s="54">
        <v>223</v>
      </c>
      <c r="L39" s="55">
        <f t="shared" si="1"/>
        <v>3.7304004512126343</v>
      </c>
      <c r="M39" s="33"/>
    </row>
    <row r="40" spans="1:13" ht="30" customHeight="1" hidden="1">
      <c r="A40" s="52">
        <v>98.09</v>
      </c>
      <c r="B40" s="36">
        <v>6338</v>
      </c>
      <c r="C40" s="37">
        <v>4527</v>
      </c>
      <c r="D40" s="37">
        <v>1811</v>
      </c>
      <c r="E40" s="50">
        <f aca="true" t="shared" si="2" ref="E40:E68">D40/$B40*100</f>
        <v>28.57368254970022</v>
      </c>
      <c r="F40" s="36">
        <v>1136</v>
      </c>
      <c r="G40" s="36">
        <v>1097</v>
      </c>
      <c r="H40" s="36">
        <v>39</v>
      </c>
      <c r="I40" s="36">
        <v>675</v>
      </c>
      <c r="J40" s="36">
        <v>458</v>
      </c>
      <c r="K40" s="36">
        <v>217</v>
      </c>
      <c r="L40" s="55">
        <f t="shared" si="1"/>
        <v>3.4997239094422974</v>
      </c>
      <c r="M40" s="33"/>
    </row>
    <row r="41" spans="1:13" s="41" customFormat="1" ht="30" customHeight="1" hidden="1">
      <c r="A41" s="57" t="s">
        <v>37</v>
      </c>
      <c r="B41" s="54">
        <v>11321</v>
      </c>
      <c r="C41" s="37">
        <f>B41-D41</f>
        <v>9539</v>
      </c>
      <c r="D41" s="37">
        <f>F41+I41</f>
        <v>1782</v>
      </c>
      <c r="E41" s="50">
        <f t="shared" si="2"/>
        <v>15.740658952389364</v>
      </c>
      <c r="F41" s="36">
        <f>G41+H41</f>
        <v>1111</v>
      </c>
      <c r="G41" s="54">
        <v>1072</v>
      </c>
      <c r="H41" s="54">
        <v>39</v>
      </c>
      <c r="I41" s="36">
        <f>SUM(J41:K41)</f>
        <v>671</v>
      </c>
      <c r="J41" s="54">
        <v>435</v>
      </c>
      <c r="K41" s="54">
        <v>236</v>
      </c>
      <c r="L41" s="55">
        <f t="shared" si="1"/>
        <v>6.352974186307519</v>
      </c>
      <c r="M41" s="40"/>
    </row>
    <row r="42" spans="1:13" s="41" customFormat="1" ht="30" customHeight="1" hidden="1">
      <c r="A42" s="57" t="s">
        <v>38</v>
      </c>
      <c r="B42" s="54">
        <v>10188</v>
      </c>
      <c r="C42" s="37">
        <v>8372</v>
      </c>
      <c r="D42" s="37">
        <f>F42+I42</f>
        <v>1816</v>
      </c>
      <c r="E42" s="50">
        <f t="shared" si="2"/>
        <v>17.824892029839027</v>
      </c>
      <c r="F42" s="36">
        <f>SUM(G42:H42)</f>
        <v>1165</v>
      </c>
      <c r="G42" s="36">
        <v>1130</v>
      </c>
      <c r="H42" s="36">
        <v>35</v>
      </c>
      <c r="I42" s="36">
        <f>SUM(J42:K42)</f>
        <v>651</v>
      </c>
      <c r="J42" s="36">
        <v>432</v>
      </c>
      <c r="K42" s="36">
        <v>219</v>
      </c>
      <c r="L42" s="51">
        <f t="shared" si="1"/>
        <v>5.610132158590308</v>
      </c>
      <c r="M42" s="40"/>
    </row>
    <row r="43" spans="1:13" s="41" customFormat="1" ht="30" customHeight="1" hidden="1">
      <c r="A43" s="57" t="s">
        <v>39</v>
      </c>
      <c r="B43" s="36">
        <v>13946</v>
      </c>
      <c r="C43" s="37">
        <v>12029</v>
      </c>
      <c r="D43" s="37">
        <f>F43+I43</f>
        <v>1917</v>
      </c>
      <c r="E43" s="50">
        <f t="shared" si="2"/>
        <v>13.745876953965293</v>
      </c>
      <c r="F43" s="36">
        <v>1168</v>
      </c>
      <c r="G43" s="36">
        <v>1125</v>
      </c>
      <c r="H43" s="36">
        <v>43</v>
      </c>
      <c r="I43" s="36">
        <v>749</v>
      </c>
      <c r="J43" s="36">
        <v>472</v>
      </c>
      <c r="K43" s="36">
        <v>277</v>
      </c>
      <c r="L43" s="51">
        <f t="shared" si="1"/>
        <v>7.27490871152843</v>
      </c>
      <c r="M43" s="40"/>
    </row>
    <row r="44" spans="1:13" s="41" customFormat="1" ht="30" customHeight="1">
      <c r="A44" s="57" t="s">
        <v>40</v>
      </c>
      <c r="B44" s="36">
        <f>SUM(B45:B56)</f>
        <v>138819</v>
      </c>
      <c r="C44" s="36">
        <f>SUM(C45:C56)</f>
        <v>117318</v>
      </c>
      <c r="D44" s="36">
        <f>SUM(D45:D56)</f>
        <v>21501</v>
      </c>
      <c r="E44" s="50">
        <f t="shared" si="2"/>
        <v>15.488513820154301</v>
      </c>
      <c r="F44" s="36">
        <f aca="true" t="shared" si="3" ref="F44:K44">SUM(F45:F56)</f>
        <v>13332</v>
      </c>
      <c r="G44" s="36">
        <f t="shared" si="3"/>
        <v>12807</v>
      </c>
      <c r="H44" s="36">
        <f t="shared" si="3"/>
        <v>525</v>
      </c>
      <c r="I44" s="36">
        <f t="shared" si="3"/>
        <v>8169</v>
      </c>
      <c r="J44" s="36">
        <f t="shared" si="3"/>
        <v>5212</v>
      </c>
      <c r="K44" s="36">
        <f t="shared" si="3"/>
        <v>2957</v>
      </c>
      <c r="L44" s="51">
        <f t="shared" si="1"/>
        <v>6.456397376866192</v>
      </c>
      <c r="M44" s="40"/>
    </row>
    <row r="45" spans="1:13" ht="30" customHeight="1" hidden="1">
      <c r="A45" s="58" t="s">
        <v>41</v>
      </c>
      <c r="B45" s="59">
        <v>14345</v>
      </c>
      <c r="C45" s="60">
        <v>12778</v>
      </c>
      <c r="D45" s="60">
        <f aca="true" t="shared" si="4" ref="D45:D56">F45+I45</f>
        <v>1567</v>
      </c>
      <c r="E45" s="61">
        <f t="shared" si="2"/>
        <v>10.923666782851168</v>
      </c>
      <c r="F45" s="59">
        <v>984</v>
      </c>
      <c r="G45" s="59">
        <v>955</v>
      </c>
      <c r="H45" s="59">
        <v>29</v>
      </c>
      <c r="I45" s="60">
        <v>583</v>
      </c>
      <c r="J45" s="59">
        <v>374</v>
      </c>
      <c r="K45" s="62">
        <v>209</v>
      </c>
      <c r="L45" s="63">
        <f t="shared" si="1"/>
        <v>9.154435226547543</v>
      </c>
      <c r="M45" s="33"/>
    </row>
    <row r="46" spans="1:13" ht="30" customHeight="1" hidden="1">
      <c r="A46" s="64">
        <v>99.02</v>
      </c>
      <c r="B46" s="65">
        <v>9034</v>
      </c>
      <c r="C46" s="66">
        <v>7179</v>
      </c>
      <c r="D46" s="60">
        <f t="shared" si="4"/>
        <v>1855</v>
      </c>
      <c r="E46" s="61">
        <f t="shared" si="2"/>
        <v>20.53353996015054</v>
      </c>
      <c r="F46" s="65">
        <v>1327</v>
      </c>
      <c r="G46" s="65">
        <v>1291</v>
      </c>
      <c r="H46" s="65">
        <v>36</v>
      </c>
      <c r="I46" s="65">
        <v>528</v>
      </c>
      <c r="J46" s="65">
        <v>283</v>
      </c>
      <c r="K46" s="65">
        <v>245</v>
      </c>
      <c r="L46" s="63">
        <f t="shared" si="1"/>
        <v>4.870080862533692</v>
      </c>
      <c r="M46" s="33"/>
    </row>
    <row r="47" spans="1:13" ht="30" customHeight="1" hidden="1">
      <c r="A47" s="58" t="s">
        <v>42</v>
      </c>
      <c r="B47" s="65">
        <v>11425</v>
      </c>
      <c r="C47" s="65">
        <f>B47-D47</f>
        <v>9505</v>
      </c>
      <c r="D47" s="60">
        <f t="shared" si="4"/>
        <v>1920</v>
      </c>
      <c r="E47" s="61">
        <f t="shared" si="2"/>
        <v>16.805251641137854</v>
      </c>
      <c r="F47" s="65">
        <v>1159</v>
      </c>
      <c r="G47" s="65">
        <v>1108</v>
      </c>
      <c r="H47" s="65">
        <v>51</v>
      </c>
      <c r="I47" s="65">
        <v>761</v>
      </c>
      <c r="J47" s="65">
        <v>460</v>
      </c>
      <c r="K47" s="65">
        <v>301</v>
      </c>
      <c r="L47" s="63">
        <f t="shared" si="1"/>
        <v>5.950520833333334</v>
      </c>
      <c r="M47" s="33"/>
    </row>
    <row r="48" spans="1:13" ht="30" customHeight="1" hidden="1">
      <c r="A48" s="64">
        <v>99.04</v>
      </c>
      <c r="B48" s="67">
        <v>12217</v>
      </c>
      <c r="C48" s="65">
        <f>B48-D48</f>
        <v>10520</v>
      </c>
      <c r="D48" s="60">
        <f t="shared" si="4"/>
        <v>1697</v>
      </c>
      <c r="E48" s="61">
        <f t="shared" si="2"/>
        <v>13.890480478022427</v>
      </c>
      <c r="F48" s="65">
        <v>1023</v>
      </c>
      <c r="G48" s="65">
        <v>989</v>
      </c>
      <c r="H48" s="65">
        <v>34</v>
      </c>
      <c r="I48" s="65">
        <v>674</v>
      </c>
      <c r="J48" s="65">
        <v>433</v>
      </c>
      <c r="K48" s="65">
        <v>241</v>
      </c>
      <c r="L48" s="63">
        <f t="shared" si="1"/>
        <v>7.19917501473188</v>
      </c>
      <c r="M48" s="33"/>
    </row>
    <row r="49" spans="1:13" ht="30" customHeight="1" hidden="1">
      <c r="A49" s="58" t="s">
        <v>43</v>
      </c>
      <c r="B49" s="65">
        <v>12501</v>
      </c>
      <c r="C49" s="66">
        <v>10753</v>
      </c>
      <c r="D49" s="60">
        <f t="shared" si="4"/>
        <v>1748</v>
      </c>
      <c r="E49" s="61">
        <f t="shared" si="2"/>
        <v>13.98288136949044</v>
      </c>
      <c r="F49" s="65">
        <v>1083</v>
      </c>
      <c r="G49" s="65">
        <v>1028</v>
      </c>
      <c r="H49" s="65">
        <v>55</v>
      </c>
      <c r="I49" s="65">
        <v>665</v>
      </c>
      <c r="J49" s="65">
        <v>402</v>
      </c>
      <c r="K49" s="65">
        <v>263</v>
      </c>
      <c r="L49" s="63">
        <f t="shared" si="1"/>
        <v>7.151601830663616</v>
      </c>
      <c r="M49" s="33"/>
    </row>
    <row r="50" spans="1:13" ht="30" customHeight="1" hidden="1">
      <c r="A50" s="58" t="s">
        <v>44</v>
      </c>
      <c r="B50" s="65">
        <v>9224</v>
      </c>
      <c r="C50" s="66">
        <v>7551</v>
      </c>
      <c r="D50" s="60">
        <f t="shared" si="4"/>
        <v>1673</v>
      </c>
      <c r="E50" s="61">
        <f t="shared" si="2"/>
        <v>18.137467476149176</v>
      </c>
      <c r="F50" s="65">
        <v>1061</v>
      </c>
      <c r="G50" s="65">
        <v>1027</v>
      </c>
      <c r="H50" s="65">
        <v>34</v>
      </c>
      <c r="I50" s="65">
        <v>612</v>
      </c>
      <c r="J50" s="65">
        <v>379</v>
      </c>
      <c r="K50" s="65">
        <v>233</v>
      </c>
      <c r="L50" s="63">
        <f t="shared" si="1"/>
        <v>5.513448894202033</v>
      </c>
      <c r="M50" s="33"/>
    </row>
    <row r="51" spans="1:13" ht="30" customHeight="1" hidden="1">
      <c r="A51" s="64">
        <v>99.07</v>
      </c>
      <c r="B51" s="65">
        <v>9177</v>
      </c>
      <c r="C51" s="66">
        <v>7494</v>
      </c>
      <c r="D51" s="60">
        <f t="shared" si="4"/>
        <v>1683</v>
      </c>
      <c r="E51" s="61">
        <f t="shared" si="2"/>
        <v>18.339326577312846</v>
      </c>
      <c r="F51" s="65">
        <v>1021</v>
      </c>
      <c r="G51" s="65">
        <v>980</v>
      </c>
      <c r="H51" s="65">
        <v>41</v>
      </c>
      <c r="I51" s="65">
        <v>662</v>
      </c>
      <c r="J51" s="65">
        <v>415</v>
      </c>
      <c r="K51" s="65">
        <v>247</v>
      </c>
      <c r="L51" s="63">
        <f t="shared" si="1"/>
        <v>5.452762923351159</v>
      </c>
      <c r="M51" s="33"/>
    </row>
    <row r="52" spans="1:13" ht="30" customHeight="1" hidden="1">
      <c r="A52" s="58" t="s">
        <v>45</v>
      </c>
      <c r="B52" s="65">
        <v>5447</v>
      </c>
      <c r="C52" s="66">
        <v>3802</v>
      </c>
      <c r="D52" s="60">
        <f t="shared" si="4"/>
        <v>1645</v>
      </c>
      <c r="E52" s="61">
        <f t="shared" si="2"/>
        <v>30.20011015237746</v>
      </c>
      <c r="F52" s="65">
        <v>1053</v>
      </c>
      <c r="G52" s="65">
        <v>1011</v>
      </c>
      <c r="H52" s="65">
        <v>42</v>
      </c>
      <c r="I52" s="65">
        <v>592</v>
      </c>
      <c r="J52" s="65">
        <v>387</v>
      </c>
      <c r="K52" s="65">
        <v>205</v>
      </c>
      <c r="L52" s="63">
        <f t="shared" si="1"/>
        <v>3.311246200607902</v>
      </c>
      <c r="M52" s="33"/>
    </row>
    <row r="53" spans="1:13" ht="30" customHeight="1" hidden="1">
      <c r="A53" s="58" t="s">
        <v>46</v>
      </c>
      <c r="B53" s="65">
        <v>15843</v>
      </c>
      <c r="C53" s="66">
        <f>B53-D53</f>
        <v>13912</v>
      </c>
      <c r="D53" s="60">
        <f t="shared" si="4"/>
        <v>1931</v>
      </c>
      <c r="E53" s="61">
        <f t="shared" si="2"/>
        <v>12.18834816638263</v>
      </c>
      <c r="F53" s="65">
        <v>1194</v>
      </c>
      <c r="G53" s="65">
        <v>1143</v>
      </c>
      <c r="H53" s="65">
        <v>51</v>
      </c>
      <c r="I53" s="65">
        <v>737</v>
      </c>
      <c r="J53" s="65">
        <v>496</v>
      </c>
      <c r="K53" s="65">
        <v>241</v>
      </c>
      <c r="L53" s="63">
        <f t="shared" si="1"/>
        <v>8.204557224236147</v>
      </c>
      <c r="M53" s="33"/>
    </row>
    <row r="54" spans="1:13" s="41" customFormat="1" ht="30" customHeight="1" hidden="1">
      <c r="A54" s="68" t="s">
        <v>47</v>
      </c>
      <c r="B54" s="65">
        <v>12807</v>
      </c>
      <c r="C54" s="66">
        <v>10992</v>
      </c>
      <c r="D54" s="60">
        <f t="shared" si="4"/>
        <v>1815</v>
      </c>
      <c r="E54" s="61">
        <f t="shared" si="2"/>
        <v>14.17193722183181</v>
      </c>
      <c r="F54" s="65">
        <v>1114</v>
      </c>
      <c r="G54" s="65">
        <v>1056</v>
      </c>
      <c r="H54" s="65">
        <v>58</v>
      </c>
      <c r="I54" s="65">
        <v>701</v>
      </c>
      <c r="J54" s="65">
        <v>468</v>
      </c>
      <c r="K54" s="65">
        <v>233</v>
      </c>
      <c r="L54" s="63">
        <f t="shared" si="1"/>
        <v>7.056198347107438</v>
      </c>
      <c r="M54" s="40"/>
    </row>
    <row r="55" spans="1:13" s="41" customFormat="1" ht="30" customHeight="1" hidden="1">
      <c r="A55" s="58" t="s">
        <v>48</v>
      </c>
      <c r="B55" s="65">
        <v>10320</v>
      </c>
      <c r="C55" s="66">
        <f>B55-D55</f>
        <v>8383</v>
      </c>
      <c r="D55" s="66">
        <f t="shared" si="4"/>
        <v>1937</v>
      </c>
      <c r="E55" s="61">
        <f t="shared" si="2"/>
        <v>18.76937984496124</v>
      </c>
      <c r="F55" s="65">
        <v>1131</v>
      </c>
      <c r="G55" s="65">
        <v>1097</v>
      </c>
      <c r="H55" s="65">
        <v>34</v>
      </c>
      <c r="I55" s="65">
        <v>806</v>
      </c>
      <c r="J55" s="65">
        <v>544</v>
      </c>
      <c r="K55" s="65">
        <v>262</v>
      </c>
      <c r="L55" s="63">
        <f t="shared" si="1"/>
        <v>5.327826535880227</v>
      </c>
      <c r="M55" s="40"/>
    </row>
    <row r="56" spans="1:13" s="41" customFormat="1" ht="30" customHeight="1" hidden="1">
      <c r="A56" s="68" t="s">
        <v>49</v>
      </c>
      <c r="B56" s="65">
        <v>16479</v>
      </c>
      <c r="C56" s="66">
        <f>B56-D56</f>
        <v>14449</v>
      </c>
      <c r="D56" s="66">
        <f t="shared" si="4"/>
        <v>2030</v>
      </c>
      <c r="E56" s="61">
        <f t="shared" si="2"/>
        <v>12.318708659506038</v>
      </c>
      <c r="F56" s="65">
        <v>1182</v>
      </c>
      <c r="G56" s="65">
        <v>1122</v>
      </c>
      <c r="H56" s="65">
        <v>60</v>
      </c>
      <c r="I56" s="65">
        <v>848</v>
      </c>
      <c r="J56" s="65">
        <v>571</v>
      </c>
      <c r="K56" s="65">
        <v>277</v>
      </c>
      <c r="L56" s="63">
        <f t="shared" si="1"/>
        <v>8.117733990147782</v>
      </c>
      <c r="M56" s="40"/>
    </row>
    <row r="57" spans="1:13" s="74" customFormat="1" ht="30" customHeight="1">
      <c r="A57" s="69" t="s">
        <v>50</v>
      </c>
      <c r="B57" s="70">
        <f>SUM(B58:B69)</f>
        <v>165327</v>
      </c>
      <c r="C57" s="70">
        <f>SUM(C58:C69)</f>
        <v>143811</v>
      </c>
      <c r="D57" s="70">
        <f>SUM(D58:D69)</f>
        <v>21516</v>
      </c>
      <c r="E57" s="71">
        <f t="shared" si="2"/>
        <v>13.01420820555626</v>
      </c>
      <c r="F57" s="70">
        <f aca="true" t="shared" si="5" ref="F57:K57">SUM(F58:F69)</f>
        <v>13463</v>
      </c>
      <c r="G57" s="70">
        <f t="shared" si="5"/>
        <v>12800</v>
      </c>
      <c r="H57" s="70">
        <f t="shared" si="5"/>
        <v>663</v>
      </c>
      <c r="I57" s="70">
        <f t="shared" si="5"/>
        <v>8053</v>
      </c>
      <c r="J57" s="70">
        <f t="shared" si="5"/>
        <v>4887</v>
      </c>
      <c r="K57" s="70">
        <f t="shared" si="5"/>
        <v>3166</v>
      </c>
      <c r="L57" s="72">
        <f t="shared" si="1"/>
        <v>7.683909648633576</v>
      </c>
      <c r="M57" s="73"/>
    </row>
    <row r="58" spans="1:13" s="41" customFormat="1" ht="26.25" customHeight="1" hidden="1">
      <c r="A58" s="68" t="s">
        <v>51</v>
      </c>
      <c r="B58" s="59">
        <v>18015</v>
      </c>
      <c r="C58" s="66">
        <f>B58-D58</f>
        <v>15853</v>
      </c>
      <c r="D58" s="60">
        <f aca="true" t="shared" si="6" ref="D58:D68">F58+I58</f>
        <v>2162</v>
      </c>
      <c r="E58" s="61">
        <f t="shared" si="2"/>
        <v>12.001110185956147</v>
      </c>
      <c r="F58" s="59">
        <v>1388</v>
      </c>
      <c r="G58" s="59">
        <v>1345</v>
      </c>
      <c r="H58" s="59">
        <v>43</v>
      </c>
      <c r="I58" s="60">
        <v>774</v>
      </c>
      <c r="J58" s="59">
        <v>504</v>
      </c>
      <c r="K58" s="62">
        <v>270</v>
      </c>
      <c r="L58" s="63">
        <f t="shared" si="1"/>
        <v>8.332562442183164</v>
      </c>
      <c r="M58" s="40"/>
    </row>
    <row r="59" spans="1:13" s="41" customFormat="1" ht="26.25" customHeight="1" hidden="1">
      <c r="A59" s="68" t="s">
        <v>52</v>
      </c>
      <c r="B59" s="65">
        <v>8934</v>
      </c>
      <c r="C59" s="66">
        <f aca="true" t="shared" si="7" ref="C59:C68">B59-D59</f>
        <v>7584</v>
      </c>
      <c r="D59" s="60">
        <f t="shared" si="6"/>
        <v>1350</v>
      </c>
      <c r="E59" s="61">
        <f t="shared" si="2"/>
        <v>15.110812625923439</v>
      </c>
      <c r="F59" s="65">
        <v>914</v>
      </c>
      <c r="G59" s="65">
        <v>881</v>
      </c>
      <c r="H59" s="65">
        <v>33</v>
      </c>
      <c r="I59" s="65">
        <v>436</v>
      </c>
      <c r="J59" s="65">
        <v>224</v>
      </c>
      <c r="K59" s="65">
        <v>212</v>
      </c>
      <c r="L59" s="63">
        <f t="shared" si="1"/>
        <v>6.617777777777778</v>
      </c>
      <c r="M59" s="40"/>
    </row>
    <row r="60" spans="1:13" s="41" customFormat="1" ht="26.25" customHeight="1" hidden="1">
      <c r="A60" s="68" t="s">
        <v>53</v>
      </c>
      <c r="B60" s="65">
        <v>11977</v>
      </c>
      <c r="C60" s="66">
        <f t="shared" si="7"/>
        <v>10166</v>
      </c>
      <c r="D60" s="60">
        <f t="shared" si="6"/>
        <v>1811</v>
      </c>
      <c r="E60" s="61">
        <f t="shared" si="2"/>
        <v>15.120647908491275</v>
      </c>
      <c r="F60" s="65">
        <v>1069</v>
      </c>
      <c r="G60" s="65">
        <v>1011</v>
      </c>
      <c r="H60" s="65">
        <v>58</v>
      </c>
      <c r="I60" s="65">
        <v>742</v>
      </c>
      <c r="J60" s="65">
        <v>470</v>
      </c>
      <c r="K60" s="65">
        <v>272</v>
      </c>
      <c r="L60" s="63">
        <f t="shared" si="1"/>
        <v>6.613473219215902</v>
      </c>
      <c r="M60" s="40"/>
    </row>
    <row r="61" spans="1:13" s="41" customFormat="1" ht="26.25" customHeight="1" hidden="1">
      <c r="A61" s="68" t="s">
        <v>54</v>
      </c>
      <c r="B61" s="65">
        <v>9780</v>
      </c>
      <c r="C61" s="66">
        <f t="shared" si="7"/>
        <v>8254</v>
      </c>
      <c r="D61" s="60">
        <f t="shared" si="6"/>
        <v>1526</v>
      </c>
      <c r="E61" s="61">
        <f t="shared" si="2"/>
        <v>15.603271983640083</v>
      </c>
      <c r="F61" s="75">
        <v>988</v>
      </c>
      <c r="G61" s="75">
        <v>936</v>
      </c>
      <c r="H61" s="75">
        <v>52</v>
      </c>
      <c r="I61" s="75">
        <v>538</v>
      </c>
      <c r="J61" s="75">
        <v>297</v>
      </c>
      <c r="K61" s="75">
        <v>241</v>
      </c>
      <c r="L61" s="63">
        <f t="shared" si="1"/>
        <v>6.408912188728702</v>
      </c>
      <c r="M61" s="40"/>
    </row>
    <row r="62" spans="1:13" s="41" customFormat="1" ht="26.25" customHeight="1" hidden="1">
      <c r="A62" s="68" t="s">
        <v>55</v>
      </c>
      <c r="B62" s="65">
        <v>14697</v>
      </c>
      <c r="C62" s="66">
        <f t="shared" si="7"/>
        <v>12907</v>
      </c>
      <c r="D62" s="60">
        <f t="shared" si="6"/>
        <v>1790</v>
      </c>
      <c r="E62" s="61">
        <f t="shared" si="2"/>
        <v>12.179356331224058</v>
      </c>
      <c r="F62" s="65">
        <f>G62+H62</f>
        <v>1083</v>
      </c>
      <c r="G62" s="65">
        <v>1037</v>
      </c>
      <c r="H62" s="65">
        <v>46</v>
      </c>
      <c r="I62" s="65">
        <f>J62+K62</f>
        <v>707</v>
      </c>
      <c r="J62" s="65">
        <v>402</v>
      </c>
      <c r="K62" s="65">
        <v>305</v>
      </c>
      <c r="L62" s="63">
        <f t="shared" si="1"/>
        <v>8.210614525139666</v>
      </c>
      <c r="M62" s="40"/>
    </row>
    <row r="63" spans="1:13" s="41" customFormat="1" ht="26.25" customHeight="1" hidden="1">
      <c r="A63" s="68" t="s">
        <v>56</v>
      </c>
      <c r="B63" s="65">
        <v>13387</v>
      </c>
      <c r="C63" s="66">
        <f t="shared" si="7"/>
        <v>11598</v>
      </c>
      <c r="D63" s="60">
        <f t="shared" si="6"/>
        <v>1789</v>
      </c>
      <c r="E63" s="61">
        <f t="shared" si="2"/>
        <v>13.36371106297154</v>
      </c>
      <c r="F63" s="65">
        <v>1151</v>
      </c>
      <c r="G63" s="65">
        <v>1100</v>
      </c>
      <c r="H63" s="65">
        <v>51</v>
      </c>
      <c r="I63" s="65">
        <v>638</v>
      </c>
      <c r="J63" s="65">
        <v>386</v>
      </c>
      <c r="K63" s="65">
        <v>252</v>
      </c>
      <c r="L63" s="63">
        <f t="shared" si="1"/>
        <v>7.482951369480157</v>
      </c>
      <c r="M63" s="40"/>
    </row>
    <row r="64" spans="1:13" s="41" customFormat="1" ht="26.25" customHeight="1" hidden="1">
      <c r="A64" s="68" t="s">
        <v>57</v>
      </c>
      <c r="B64" s="65">
        <v>11022</v>
      </c>
      <c r="C64" s="66">
        <f t="shared" si="7"/>
        <v>9222</v>
      </c>
      <c r="D64" s="60">
        <f t="shared" si="6"/>
        <v>1800</v>
      </c>
      <c r="E64" s="61">
        <f t="shared" si="2"/>
        <v>16.33097441480675</v>
      </c>
      <c r="F64" s="65">
        <v>1154</v>
      </c>
      <c r="G64" s="65">
        <v>1082</v>
      </c>
      <c r="H64" s="65">
        <v>72</v>
      </c>
      <c r="I64" s="65">
        <v>646</v>
      </c>
      <c r="J64" s="65">
        <v>398</v>
      </c>
      <c r="K64" s="65">
        <v>248</v>
      </c>
      <c r="L64" s="63">
        <f t="shared" si="1"/>
        <v>6.123333333333333</v>
      </c>
      <c r="M64" s="40"/>
    </row>
    <row r="65" spans="1:13" s="41" customFormat="1" ht="26.25" customHeight="1" hidden="1">
      <c r="A65" s="68" t="s">
        <v>58</v>
      </c>
      <c r="B65" s="65">
        <v>5179</v>
      </c>
      <c r="C65" s="66">
        <f t="shared" si="7"/>
        <v>3448</v>
      </c>
      <c r="D65" s="60">
        <f t="shared" si="6"/>
        <v>1731</v>
      </c>
      <c r="E65" s="61">
        <f t="shared" si="2"/>
        <v>33.42344081869087</v>
      </c>
      <c r="F65" s="75">
        <v>1071</v>
      </c>
      <c r="G65" s="75">
        <v>1027</v>
      </c>
      <c r="H65" s="75">
        <v>44</v>
      </c>
      <c r="I65" s="75">
        <v>660</v>
      </c>
      <c r="J65" s="75">
        <v>408</v>
      </c>
      <c r="K65" s="75">
        <v>252</v>
      </c>
      <c r="L65" s="63">
        <f t="shared" si="1"/>
        <v>2.991912189485846</v>
      </c>
      <c r="M65" s="40"/>
    </row>
    <row r="66" spans="1:13" s="41" customFormat="1" ht="26.25" customHeight="1" hidden="1">
      <c r="A66" s="68" t="s">
        <v>59</v>
      </c>
      <c r="B66" s="65">
        <v>13075</v>
      </c>
      <c r="C66" s="66">
        <f t="shared" si="7"/>
        <v>11137</v>
      </c>
      <c r="D66" s="60">
        <f t="shared" si="6"/>
        <v>1938</v>
      </c>
      <c r="E66" s="61">
        <f t="shared" si="2"/>
        <v>14.822179732313575</v>
      </c>
      <c r="F66" s="65">
        <v>1248</v>
      </c>
      <c r="G66" s="65">
        <v>1170</v>
      </c>
      <c r="H66" s="65">
        <v>78</v>
      </c>
      <c r="I66" s="65">
        <v>690</v>
      </c>
      <c r="J66" s="65">
        <v>432</v>
      </c>
      <c r="K66" s="65">
        <v>258</v>
      </c>
      <c r="L66" s="63">
        <f t="shared" si="1"/>
        <v>6.746646026831786</v>
      </c>
      <c r="M66" s="40"/>
    </row>
    <row r="67" spans="1:13" s="41" customFormat="1" ht="26.25" customHeight="1" hidden="1">
      <c r="A67" s="68" t="s">
        <v>60</v>
      </c>
      <c r="B67" s="75">
        <v>22064</v>
      </c>
      <c r="C67" s="66">
        <f t="shared" si="7"/>
        <v>20153</v>
      </c>
      <c r="D67" s="60">
        <f t="shared" si="6"/>
        <v>1911</v>
      </c>
      <c r="E67" s="61">
        <f t="shared" si="2"/>
        <v>8.661167512690355</v>
      </c>
      <c r="F67" s="65">
        <v>1150</v>
      </c>
      <c r="G67" s="65">
        <v>1087</v>
      </c>
      <c r="H67" s="65">
        <v>63</v>
      </c>
      <c r="I67" s="65">
        <v>761</v>
      </c>
      <c r="J67" s="65">
        <v>464</v>
      </c>
      <c r="K67" s="65">
        <v>297</v>
      </c>
      <c r="L67" s="63">
        <f t="shared" si="1"/>
        <v>11.545787545787546</v>
      </c>
      <c r="M67" s="40"/>
    </row>
    <row r="68" spans="1:13" s="41" customFormat="1" ht="26.25" customHeight="1" hidden="1">
      <c r="A68" s="68" t="s">
        <v>61</v>
      </c>
      <c r="B68" s="67">
        <v>18286</v>
      </c>
      <c r="C68" s="66">
        <f t="shared" si="7"/>
        <v>16472</v>
      </c>
      <c r="D68" s="60">
        <f t="shared" si="6"/>
        <v>1814</v>
      </c>
      <c r="E68" s="61">
        <f t="shared" si="2"/>
        <v>9.920157497539101</v>
      </c>
      <c r="F68" s="65">
        <v>1100</v>
      </c>
      <c r="G68" s="65">
        <v>1044</v>
      </c>
      <c r="H68" s="65">
        <v>56</v>
      </c>
      <c r="I68" s="65">
        <v>714</v>
      </c>
      <c r="J68" s="65">
        <v>447</v>
      </c>
      <c r="K68" s="65">
        <v>267</v>
      </c>
      <c r="L68" s="63">
        <f t="shared" si="1"/>
        <v>10.080485115766262</v>
      </c>
      <c r="M68" s="40"/>
    </row>
    <row r="69" spans="1:13" s="41" customFormat="1" ht="26.25" customHeight="1" hidden="1">
      <c r="A69" s="68" t="s">
        <v>62</v>
      </c>
      <c r="B69" s="75">
        <v>18911</v>
      </c>
      <c r="C69" s="66">
        <f>B69-D69</f>
        <v>17017</v>
      </c>
      <c r="D69" s="60">
        <f>F69+I69</f>
        <v>1894</v>
      </c>
      <c r="E69" s="61">
        <f>D69/$B69*100</f>
        <v>10.015334990217333</v>
      </c>
      <c r="F69" s="65">
        <v>1147</v>
      </c>
      <c r="G69" s="65">
        <v>1080</v>
      </c>
      <c r="H69" s="65">
        <v>67</v>
      </c>
      <c r="I69" s="65">
        <v>747</v>
      </c>
      <c r="J69" s="65">
        <v>455</v>
      </c>
      <c r="K69" s="65">
        <v>292</v>
      </c>
      <c r="L69" s="63">
        <f>1/E69*100</f>
        <v>9.984688489968322</v>
      </c>
      <c r="M69" s="40"/>
    </row>
    <row r="70" spans="1:13" s="41" customFormat="1" ht="33.75" customHeight="1">
      <c r="A70" s="76" t="s">
        <v>63</v>
      </c>
      <c r="B70" s="77">
        <f>SUM(B71:B82)</f>
        <v>143384</v>
      </c>
      <c r="C70" s="78">
        <f aca="true" t="shared" si="8" ref="C70:C95">B70-D70</f>
        <v>122784</v>
      </c>
      <c r="D70" s="79">
        <f>F70+I70</f>
        <v>20600</v>
      </c>
      <c r="E70" s="80">
        <f aca="true" t="shared" si="9" ref="E70:E108">D70/$B70*100</f>
        <v>14.367014450705797</v>
      </c>
      <c r="F70" s="77">
        <f aca="true" t="shared" si="10" ref="F70:K70">SUM(F71:F82)</f>
        <v>12713</v>
      </c>
      <c r="G70" s="77">
        <f t="shared" si="10"/>
        <v>12034</v>
      </c>
      <c r="H70" s="77">
        <f t="shared" si="10"/>
        <v>679</v>
      </c>
      <c r="I70" s="77">
        <f t="shared" si="10"/>
        <v>7887</v>
      </c>
      <c r="J70" s="77">
        <f t="shared" si="10"/>
        <v>4784</v>
      </c>
      <c r="K70" s="77">
        <f t="shared" si="10"/>
        <v>3103</v>
      </c>
      <c r="L70" s="81">
        <f aca="true" t="shared" si="11" ref="L70:L95">1/E70*100</f>
        <v>6.960388349514562</v>
      </c>
      <c r="M70" s="40"/>
    </row>
    <row r="71" spans="1:13" s="41" customFormat="1" ht="26.25" customHeight="1" hidden="1">
      <c r="A71" s="68" t="s">
        <v>64</v>
      </c>
      <c r="B71" s="82">
        <v>14442</v>
      </c>
      <c r="C71" s="66">
        <f t="shared" si="8"/>
        <v>12409</v>
      </c>
      <c r="D71" s="60">
        <f>F71+I71</f>
        <v>2033</v>
      </c>
      <c r="E71" s="61">
        <f t="shared" si="9"/>
        <v>14.076997645755435</v>
      </c>
      <c r="F71" s="65">
        <v>1420</v>
      </c>
      <c r="G71" s="65">
        <v>1363</v>
      </c>
      <c r="H71" s="65">
        <v>57</v>
      </c>
      <c r="I71" s="65">
        <v>613</v>
      </c>
      <c r="J71" s="65">
        <v>386</v>
      </c>
      <c r="K71" s="65">
        <v>227</v>
      </c>
      <c r="L71" s="63">
        <f t="shared" si="11"/>
        <v>7.1037875061485485</v>
      </c>
      <c r="M71" s="40"/>
    </row>
    <row r="72" spans="1:13" s="41" customFormat="1" ht="26.25" customHeight="1" hidden="1">
      <c r="A72" s="68" t="s">
        <v>65</v>
      </c>
      <c r="B72" s="67">
        <v>9855</v>
      </c>
      <c r="C72" s="66">
        <f t="shared" si="8"/>
        <v>8350</v>
      </c>
      <c r="D72" s="60">
        <f>F72+I72</f>
        <v>1505</v>
      </c>
      <c r="E72" s="61">
        <f t="shared" si="9"/>
        <v>15.271435819381024</v>
      </c>
      <c r="F72" s="65">
        <v>921</v>
      </c>
      <c r="G72" s="65">
        <v>863</v>
      </c>
      <c r="H72" s="65">
        <v>58</v>
      </c>
      <c r="I72" s="65">
        <v>584</v>
      </c>
      <c r="J72" s="65">
        <v>341</v>
      </c>
      <c r="K72" s="65">
        <v>243</v>
      </c>
      <c r="L72" s="63">
        <f t="shared" si="11"/>
        <v>6.548172757475084</v>
      </c>
      <c r="M72" s="40"/>
    </row>
    <row r="73" spans="1:13" s="41" customFormat="1" ht="26.25" customHeight="1" hidden="1">
      <c r="A73" s="68" t="s">
        <v>66</v>
      </c>
      <c r="B73" s="75">
        <v>15151</v>
      </c>
      <c r="C73" s="66">
        <f t="shared" si="8"/>
        <v>13282</v>
      </c>
      <c r="D73" s="60">
        <f>F73+I73</f>
        <v>1869</v>
      </c>
      <c r="E73" s="61">
        <f t="shared" si="9"/>
        <v>12.335819417860208</v>
      </c>
      <c r="F73" s="65">
        <v>1083</v>
      </c>
      <c r="G73" s="65">
        <v>1033</v>
      </c>
      <c r="H73" s="65">
        <v>50</v>
      </c>
      <c r="I73" s="65">
        <v>786</v>
      </c>
      <c r="J73" s="65">
        <v>485</v>
      </c>
      <c r="K73" s="65">
        <v>301</v>
      </c>
      <c r="L73" s="63">
        <f t="shared" si="11"/>
        <v>8.106474050294276</v>
      </c>
      <c r="M73" s="40"/>
    </row>
    <row r="74" spans="1:13" s="41" customFormat="1" ht="26.25" customHeight="1" hidden="1">
      <c r="A74" s="68" t="s">
        <v>67</v>
      </c>
      <c r="B74" s="67">
        <v>10110</v>
      </c>
      <c r="C74" s="66">
        <f t="shared" si="8"/>
        <v>8450</v>
      </c>
      <c r="D74" s="60">
        <f aca="true" t="shared" si="12" ref="D74:D82">F74+I74</f>
        <v>1660</v>
      </c>
      <c r="E74" s="61">
        <f t="shared" si="9"/>
        <v>16.419386745796242</v>
      </c>
      <c r="F74" s="65">
        <v>1038</v>
      </c>
      <c r="G74" s="65">
        <v>979</v>
      </c>
      <c r="H74" s="65">
        <v>59</v>
      </c>
      <c r="I74" s="65">
        <v>622</v>
      </c>
      <c r="J74" s="65">
        <v>369</v>
      </c>
      <c r="K74" s="65">
        <v>253</v>
      </c>
      <c r="L74" s="63">
        <f t="shared" si="11"/>
        <v>6.090361445783133</v>
      </c>
      <c r="M74" s="40"/>
    </row>
    <row r="75" spans="1:13" s="41" customFormat="1" ht="26.25" customHeight="1" hidden="1">
      <c r="A75" s="68" t="s">
        <v>68</v>
      </c>
      <c r="B75" s="67">
        <v>10630</v>
      </c>
      <c r="C75" s="66">
        <f t="shared" si="8"/>
        <v>8869</v>
      </c>
      <c r="D75" s="60">
        <f t="shared" si="12"/>
        <v>1761</v>
      </c>
      <c r="E75" s="61">
        <f t="shared" si="9"/>
        <v>16.56632173095014</v>
      </c>
      <c r="F75" s="65">
        <v>1078</v>
      </c>
      <c r="G75" s="65">
        <v>1024</v>
      </c>
      <c r="H75" s="65">
        <v>54</v>
      </c>
      <c r="I75" s="65">
        <v>683</v>
      </c>
      <c r="J75" s="65">
        <v>398</v>
      </c>
      <c r="K75" s="65">
        <v>285</v>
      </c>
      <c r="L75" s="63">
        <f t="shared" si="11"/>
        <v>6.036342986939239</v>
      </c>
      <c r="M75" s="40"/>
    </row>
    <row r="76" spans="1:13" s="41" customFormat="1" ht="26.25" customHeight="1" hidden="1">
      <c r="A76" s="68" t="s">
        <v>69</v>
      </c>
      <c r="B76" s="67">
        <v>10543</v>
      </c>
      <c r="C76" s="66">
        <f t="shared" si="8"/>
        <v>8802</v>
      </c>
      <c r="D76" s="60">
        <f t="shared" si="12"/>
        <v>1741</v>
      </c>
      <c r="E76" s="61">
        <f t="shared" si="9"/>
        <v>16.51332637769136</v>
      </c>
      <c r="F76" s="65">
        <v>1053</v>
      </c>
      <c r="G76" s="65">
        <v>999</v>
      </c>
      <c r="H76" s="65">
        <v>54</v>
      </c>
      <c r="I76" s="65">
        <v>688</v>
      </c>
      <c r="J76" s="65">
        <v>435</v>
      </c>
      <c r="K76" s="65">
        <v>253</v>
      </c>
      <c r="L76" s="63">
        <f t="shared" si="11"/>
        <v>6.055715106260769</v>
      </c>
      <c r="M76" s="40"/>
    </row>
    <row r="77" spans="1:13" s="41" customFormat="1" ht="26.25" customHeight="1" hidden="1">
      <c r="A77" s="68" t="s">
        <v>70</v>
      </c>
      <c r="B77" s="67">
        <v>12306</v>
      </c>
      <c r="C77" s="66">
        <f t="shared" si="8"/>
        <v>10518</v>
      </c>
      <c r="D77" s="60">
        <f t="shared" si="12"/>
        <v>1788</v>
      </c>
      <c r="E77" s="61">
        <f t="shared" si="9"/>
        <v>14.529497805948319</v>
      </c>
      <c r="F77" s="65">
        <v>1106</v>
      </c>
      <c r="G77" s="65">
        <v>1046</v>
      </c>
      <c r="H77" s="65">
        <v>60</v>
      </c>
      <c r="I77" s="65">
        <v>682</v>
      </c>
      <c r="J77" s="65">
        <v>415</v>
      </c>
      <c r="K77" s="65">
        <v>267</v>
      </c>
      <c r="L77" s="63">
        <f t="shared" si="11"/>
        <v>6.882550335570469</v>
      </c>
      <c r="M77" s="40"/>
    </row>
    <row r="78" spans="1:13" s="41" customFormat="1" ht="26.25" customHeight="1" hidden="1">
      <c r="A78" s="68" t="s">
        <v>71</v>
      </c>
      <c r="B78" s="67">
        <v>8045</v>
      </c>
      <c r="C78" s="66">
        <f t="shared" si="8"/>
        <v>6499</v>
      </c>
      <c r="D78" s="60">
        <f t="shared" si="12"/>
        <v>1546</v>
      </c>
      <c r="E78" s="61">
        <f t="shared" si="9"/>
        <v>19.216904909881915</v>
      </c>
      <c r="F78" s="65">
        <v>955</v>
      </c>
      <c r="G78" s="65">
        <v>896</v>
      </c>
      <c r="H78" s="65">
        <v>59</v>
      </c>
      <c r="I78" s="65">
        <v>591</v>
      </c>
      <c r="J78" s="65">
        <v>358</v>
      </c>
      <c r="K78" s="65">
        <v>233</v>
      </c>
      <c r="L78" s="63">
        <f t="shared" si="11"/>
        <v>5.203751617076326</v>
      </c>
      <c r="M78" s="40"/>
    </row>
    <row r="79" spans="1:13" s="41" customFormat="1" ht="26.25" customHeight="1" hidden="1">
      <c r="A79" s="68" t="s">
        <v>72</v>
      </c>
      <c r="B79" s="67">
        <v>7924</v>
      </c>
      <c r="C79" s="66">
        <f t="shared" si="8"/>
        <v>6277</v>
      </c>
      <c r="D79" s="60">
        <f t="shared" si="12"/>
        <v>1647</v>
      </c>
      <c r="E79" s="61">
        <f t="shared" si="9"/>
        <v>20.78495709237759</v>
      </c>
      <c r="F79" s="65">
        <v>1009</v>
      </c>
      <c r="G79" s="65">
        <v>972</v>
      </c>
      <c r="H79" s="65">
        <v>37</v>
      </c>
      <c r="I79" s="65">
        <v>638</v>
      </c>
      <c r="J79" s="65">
        <v>401</v>
      </c>
      <c r="K79" s="65">
        <v>237</v>
      </c>
      <c r="L79" s="63">
        <f t="shared" si="11"/>
        <v>4.81117182756527</v>
      </c>
      <c r="M79" s="40"/>
    </row>
    <row r="80" spans="1:13" s="41" customFormat="1" ht="26.25" customHeight="1" hidden="1">
      <c r="A80" s="68" t="s">
        <v>73</v>
      </c>
      <c r="B80" s="75">
        <v>13797</v>
      </c>
      <c r="C80" s="66">
        <f t="shared" si="8"/>
        <v>12291</v>
      </c>
      <c r="D80" s="60">
        <f>G80+J80</f>
        <v>1506</v>
      </c>
      <c r="E80" s="61">
        <f t="shared" si="9"/>
        <v>10.91541639486845</v>
      </c>
      <c r="F80" s="65">
        <v>1145</v>
      </c>
      <c r="G80" s="65">
        <v>1085</v>
      </c>
      <c r="H80" s="65">
        <v>60</v>
      </c>
      <c r="I80" s="65">
        <v>702</v>
      </c>
      <c r="J80" s="65">
        <v>421</v>
      </c>
      <c r="K80" s="65">
        <v>281</v>
      </c>
      <c r="L80" s="65">
        <f t="shared" si="11"/>
        <v>9.161354581673308</v>
      </c>
      <c r="M80" s="40"/>
    </row>
    <row r="81" spans="1:13" s="41" customFormat="1" ht="26.25" customHeight="1" hidden="1">
      <c r="A81" s="68" t="s">
        <v>74</v>
      </c>
      <c r="B81" s="75">
        <v>15280</v>
      </c>
      <c r="C81" s="66">
        <f t="shared" si="8"/>
        <v>13667</v>
      </c>
      <c r="D81" s="60">
        <f t="shared" si="12"/>
        <v>1613</v>
      </c>
      <c r="E81" s="61">
        <f t="shared" si="9"/>
        <v>10.556282722513089</v>
      </c>
      <c r="F81" s="65">
        <v>977</v>
      </c>
      <c r="G81" s="65">
        <v>911</v>
      </c>
      <c r="H81" s="65">
        <v>66</v>
      </c>
      <c r="I81" s="65">
        <v>636</v>
      </c>
      <c r="J81" s="65">
        <v>389</v>
      </c>
      <c r="K81" s="65">
        <v>247</v>
      </c>
      <c r="L81" s="63">
        <f t="shared" si="11"/>
        <v>9.473031618102915</v>
      </c>
      <c r="M81" s="40"/>
    </row>
    <row r="82" spans="1:13" s="41" customFormat="1" ht="26.25" customHeight="1" hidden="1">
      <c r="A82" s="68" t="s">
        <v>75</v>
      </c>
      <c r="B82" s="67">
        <v>15301</v>
      </c>
      <c r="C82" s="83">
        <f t="shared" si="8"/>
        <v>13711</v>
      </c>
      <c r="D82" s="60">
        <f t="shared" si="12"/>
        <v>1590</v>
      </c>
      <c r="E82" s="61">
        <f t="shared" si="9"/>
        <v>10.391477681197307</v>
      </c>
      <c r="F82" s="65">
        <v>928</v>
      </c>
      <c r="G82" s="65">
        <v>863</v>
      </c>
      <c r="H82" s="65">
        <v>65</v>
      </c>
      <c r="I82" s="65">
        <v>662</v>
      </c>
      <c r="J82" s="65">
        <v>386</v>
      </c>
      <c r="K82" s="65">
        <v>276</v>
      </c>
      <c r="L82" s="63">
        <f t="shared" si="11"/>
        <v>9.623270440251574</v>
      </c>
      <c r="M82" s="40"/>
    </row>
    <row r="83" spans="1:13" s="112" customFormat="1" ht="33.75" customHeight="1">
      <c r="A83" s="76" t="s">
        <v>92</v>
      </c>
      <c r="B83" s="77">
        <f>SUM(B84:B95)</f>
        <v>147636</v>
      </c>
      <c r="C83" s="107">
        <f t="shared" si="8"/>
        <v>128144</v>
      </c>
      <c r="D83" s="108">
        <f>F83+I83</f>
        <v>19492</v>
      </c>
      <c r="E83" s="109">
        <f t="shared" si="9"/>
        <v>13.202741878674578</v>
      </c>
      <c r="F83" s="77">
        <f aca="true" t="shared" si="13" ref="F83:K83">SUM(F84:F95)</f>
        <v>11542</v>
      </c>
      <c r="G83" s="77">
        <f t="shared" si="13"/>
        <v>10829</v>
      </c>
      <c r="H83" s="77">
        <f t="shared" si="13"/>
        <v>713</v>
      </c>
      <c r="I83" s="77">
        <f t="shared" si="13"/>
        <v>7950</v>
      </c>
      <c r="J83" s="77">
        <f t="shared" si="13"/>
        <v>4823</v>
      </c>
      <c r="K83" s="77">
        <f t="shared" si="13"/>
        <v>3127</v>
      </c>
      <c r="L83" s="110">
        <f t="shared" si="11"/>
        <v>7.574184280730556</v>
      </c>
      <c r="M83" s="111"/>
    </row>
    <row r="84" spans="1:13" s="97" customFormat="1" ht="26.25" customHeight="1" hidden="1">
      <c r="A84" s="106" t="s">
        <v>80</v>
      </c>
      <c r="B84" s="90">
        <v>17258</v>
      </c>
      <c r="C84" s="91">
        <f t="shared" si="8"/>
        <v>15488</v>
      </c>
      <c r="D84" s="92">
        <f>F84+I84</f>
        <v>1770</v>
      </c>
      <c r="E84" s="93">
        <f t="shared" si="9"/>
        <v>10.256113106964886</v>
      </c>
      <c r="F84" s="94">
        <v>1091</v>
      </c>
      <c r="G84" s="94">
        <v>1030</v>
      </c>
      <c r="H84" s="94">
        <v>61</v>
      </c>
      <c r="I84" s="94">
        <v>679</v>
      </c>
      <c r="J84" s="94">
        <v>425</v>
      </c>
      <c r="K84" s="94">
        <v>254</v>
      </c>
      <c r="L84" s="95">
        <f t="shared" si="11"/>
        <v>9.750282485875706</v>
      </c>
      <c r="M84" s="96"/>
    </row>
    <row r="85" spans="1:13" s="41" customFormat="1" ht="26.25" customHeight="1" hidden="1">
      <c r="A85" s="106" t="s">
        <v>81</v>
      </c>
      <c r="B85" s="98">
        <v>7774</v>
      </c>
      <c r="C85" s="99">
        <f t="shared" si="8"/>
        <v>6200</v>
      </c>
      <c r="D85" s="100">
        <f>F85+I85</f>
        <v>1574</v>
      </c>
      <c r="E85" s="101">
        <f t="shared" si="9"/>
        <v>20.246977103164394</v>
      </c>
      <c r="F85" s="102">
        <v>1087</v>
      </c>
      <c r="G85" s="102">
        <v>1052</v>
      </c>
      <c r="H85" s="102">
        <v>35</v>
      </c>
      <c r="I85" s="102">
        <v>487</v>
      </c>
      <c r="J85" s="102">
        <v>259</v>
      </c>
      <c r="K85" s="102">
        <v>228</v>
      </c>
      <c r="L85" s="95">
        <f t="shared" si="11"/>
        <v>4.939008894536213</v>
      </c>
      <c r="M85" s="40"/>
    </row>
    <row r="86" spans="1:13" s="41" customFormat="1" ht="26.25" customHeight="1" hidden="1">
      <c r="A86" s="106" t="s">
        <v>82</v>
      </c>
      <c r="B86" s="103">
        <v>13562</v>
      </c>
      <c r="C86" s="99">
        <f t="shared" si="8"/>
        <v>11983</v>
      </c>
      <c r="D86" s="100">
        <f>F86+I86</f>
        <v>1579</v>
      </c>
      <c r="E86" s="101">
        <f t="shared" si="9"/>
        <v>11.642825541955464</v>
      </c>
      <c r="F86" s="102">
        <v>906</v>
      </c>
      <c r="G86" s="102">
        <v>840</v>
      </c>
      <c r="H86" s="102">
        <v>66</v>
      </c>
      <c r="I86" s="102">
        <v>673</v>
      </c>
      <c r="J86" s="102">
        <v>406</v>
      </c>
      <c r="K86" s="102">
        <v>267</v>
      </c>
      <c r="L86" s="95">
        <f t="shared" si="11"/>
        <v>8.588980367321088</v>
      </c>
      <c r="M86" s="40"/>
    </row>
    <row r="87" spans="1:13" s="41" customFormat="1" ht="26.25" customHeight="1" hidden="1">
      <c r="A87" s="106" t="s">
        <v>83</v>
      </c>
      <c r="B87" s="98">
        <v>10335</v>
      </c>
      <c r="C87" s="99">
        <f t="shared" si="8"/>
        <v>8764</v>
      </c>
      <c r="D87" s="100">
        <f aca="true" t="shared" si="14" ref="D87:D93">F87+I87</f>
        <v>1571</v>
      </c>
      <c r="E87" s="101">
        <f t="shared" si="9"/>
        <v>15.200774068698596</v>
      </c>
      <c r="F87" s="102">
        <v>944</v>
      </c>
      <c r="G87" s="102">
        <v>895</v>
      </c>
      <c r="H87" s="102">
        <v>49</v>
      </c>
      <c r="I87" s="102">
        <v>627</v>
      </c>
      <c r="J87" s="102">
        <v>367</v>
      </c>
      <c r="K87" s="102">
        <v>260</v>
      </c>
      <c r="L87" s="95">
        <f t="shared" si="11"/>
        <v>6.578612348822406</v>
      </c>
      <c r="M87" s="40"/>
    </row>
    <row r="88" spans="1:13" s="41" customFormat="1" ht="26.25" customHeight="1" hidden="1">
      <c r="A88" s="106" t="s">
        <v>84</v>
      </c>
      <c r="B88" s="98">
        <v>16023</v>
      </c>
      <c r="C88" s="99">
        <f t="shared" si="8"/>
        <v>14254</v>
      </c>
      <c r="D88" s="100">
        <f t="shared" si="14"/>
        <v>1769</v>
      </c>
      <c r="E88" s="101">
        <f t="shared" si="9"/>
        <v>11.040379454534108</v>
      </c>
      <c r="F88" s="102">
        <v>1009</v>
      </c>
      <c r="G88" s="102">
        <v>940</v>
      </c>
      <c r="H88" s="102">
        <v>69</v>
      </c>
      <c r="I88" s="102">
        <v>760</v>
      </c>
      <c r="J88" s="102">
        <v>453</v>
      </c>
      <c r="K88" s="102">
        <v>307</v>
      </c>
      <c r="L88" s="95">
        <f t="shared" si="11"/>
        <v>9.057659694742792</v>
      </c>
      <c r="M88" s="40"/>
    </row>
    <row r="89" spans="1:13" s="41" customFormat="1" ht="26.25" customHeight="1" hidden="1">
      <c r="A89" s="106" t="s">
        <v>85</v>
      </c>
      <c r="B89" s="98">
        <v>8776</v>
      </c>
      <c r="C89" s="99">
        <f t="shared" si="8"/>
        <v>7298</v>
      </c>
      <c r="D89" s="100">
        <f t="shared" si="14"/>
        <v>1478</v>
      </c>
      <c r="E89" s="101">
        <f t="shared" si="9"/>
        <v>16.841385597082954</v>
      </c>
      <c r="F89" s="102">
        <v>857</v>
      </c>
      <c r="G89" s="102">
        <v>785</v>
      </c>
      <c r="H89" s="102">
        <v>72</v>
      </c>
      <c r="I89" s="102">
        <v>621</v>
      </c>
      <c r="J89" s="102">
        <v>370</v>
      </c>
      <c r="K89" s="102">
        <v>251</v>
      </c>
      <c r="L89" s="95">
        <f t="shared" si="11"/>
        <v>5.937753721244925</v>
      </c>
      <c r="M89" s="40"/>
    </row>
    <row r="90" spans="1:13" s="41" customFormat="1" ht="26.25" customHeight="1" hidden="1">
      <c r="A90" s="106" t="s">
        <v>86</v>
      </c>
      <c r="B90" s="98">
        <v>11263</v>
      </c>
      <c r="C90" s="99">
        <f t="shared" si="8"/>
        <v>9614</v>
      </c>
      <c r="D90" s="100">
        <f t="shared" si="14"/>
        <v>1649</v>
      </c>
      <c r="E90" s="101">
        <f t="shared" si="9"/>
        <v>14.64085945130072</v>
      </c>
      <c r="F90" s="102">
        <v>1000</v>
      </c>
      <c r="G90" s="102">
        <v>934</v>
      </c>
      <c r="H90" s="102">
        <v>66</v>
      </c>
      <c r="I90" s="102">
        <v>649</v>
      </c>
      <c r="J90" s="102">
        <v>404</v>
      </c>
      <c r="K90" s="102">
        <v>245</v>
      </c>
      <c r="L90" s="95">
        <f t="shared" si="11"/>
        <v>6.830200121285627</v>
      </c>
      <c r="M90" s="40"/>
    </row>
    <row r="91" spans="1:13" s="41" customFormat="1" ht="26.25" customHeight="1" hidden="1">
      <c r="A91" s="106" t="s">
        <v>87</v>
      </c>
      <c r="B91" s="98">
        <v>5815</v>
      </c>
      <c r="C91" s="99">
        <f t="shared" si="8"/>
        <v>4341</v>
      </c>
      <c r="D91" s="100">
        <f t="shared" si="14"/>
        <v>1474</v>
      </c>
      <c r="E91" s="101">
        <f t="shared" si="9"/>
        <v>25.34823731728289</v>
      </c>
      <c r="F91" s="102">
        <v>868</v>
      </c>
      <c r="G91" s="102">
        <v>821</v>
      </c>
      <c r="H91" s="102">
        <v>47</v>
      </c>
      <c r="I91" s="102">
        <v>606</v>
      </c>
      <c r="J91" s="102">
        <v>375</v>
      </c>
      <c r="K91" s="102">
        <v>231</v>
      </c>
      <c r="L91" s="95">
        <f t="shared" si="11"/>
        <v>3.945047489823609</v>
      </c>
      <c r="M91" s="40"/>
    </row>
    <row r="92" spans="1:13" s="41" customFormat="1" ht="26.25" customHeight="1" hidden="1">
      <c r="A92" s="106" t="s">
        <v>88</v>
      </c>
      <c r="B92" s="98">
        <v>12758</v>
      </c>
      <c r="C92" s="99">
        <f t="shared" si="8"/>
        <v>11094</v>
      </c>
      <c r="D92" s="100">
        <f t="shared" si="14"/>
        <v>1664</v>
      </c>
      <c r="E92" s="101">
        <f t="shared" si="9"/>
        <v>13.042796676595078</v>
      </c>
      <c r="F92" s="102">
        <v>979</v>
      </c>
      <c r="G92" s="102">
        <v>922</v>
      </c>
      <c r="H92" s="102">
        <v>57</v>
      </c>
      <c r="I92" s="102">
        <v>685</v>
      </c>
      <c r="J92" s="102">
        <v>437</v>
      </c>
      <c r="K92" s="102">
        <v>248</v>
      </c>
      <c r="L92" s="95">
        <f t="shared" si="11"/>
        <v>7.6670673076923075</v>
      </c>
      <c r="M92" s="40"/>
    </row>
    <row r="93" spans="1:13" s="41" customFormat="1" ht="26.25" customHeight="1" hidden="1">
      <c r="A93" s="106" t="s">
        <v>89</v>
      </c>
      <c r="B93" s="103">
        <v>13222</v>
      </c>
      <c r="C93" s="99">
        <f t="shared" si="8"/>
        <v>11554</v>
      </c>
      <c r="D93" s="100">
        <f t="shared" si="14"/>
        <v>1668</v>
      </c>
      <c r="E93" s="101">
        <f t="shared" si="9"/>
        <v>12.615338072908788</v>
      </c>
      <c r="F93" s="102">
        <v>957</v>
      </c>
      <c r="G93" s="102">
        <v>896</v>
      </c>
      <c r="H93" s="102">
        <v>61</v>
      </c>
      <c r="I93" s="102">
        <v>711</v>
      </c>
      <c r="J93" s="102">
        <v>451</v>
      </c>
      <c r="K93" s="102">
        <v>260</v>
      </c>
      <c r="L93" s="95">
        <f t="shared" si="11"/>
        <v>7.9268585131894485</v>
      </c>
      <c r="M93" s="40"/>
    </row>
    <row r="94" spans="1:13" s="41" customFormat="1" ht="26.25" customHeight="1" hidden="1">
      <c r="A94" s="106" t="s">
        <v>90</v>
      </c>
      <c r="B94" s="103">
        <v>15378</v>
      </c>
      <c r="C94" s="99">
        <f t="shared" si="8"/>
        <v>13788</v>
      </c>
      <c r="D94" s="100">
        <f aca="true" t="shared" si="15" ref="D94:D99">F94+I94</f>
        <v>1590</v>
      </c>
      <c r="E94" s="101">
        <f t="shared" si="9"/>
        <v>10.339445961763559</v>
      </c>
      <c r="F94" s="102">
        <v>896</v>
      </c>
      <c r="G94" s="102">
        <v>842</v>
      </c>
      <c r="H94" s="102">
        <v>54</v>
      </c>
      <c r="I94" s="102">
        <v>694</v>
      </c>
      <c r="J94" s="102">
        <v>421</v>
      </c>
      <c r="K94" s="102">
        <v>273</v>
      </c>
      <c r="L94" s="95">
        <f t="shared" si="11"/>
        <v>9.671698113207547</v>
      </c>
      <c r="M94" s="40"/>
    </row>
    <row r="95" spans="1:13" s="41" customFormat="1" ht="26.25" customHeight="1" hidden="1">
      <c r="A95" s="106" t="s">
        <v>91</v>
      </c>
      <c r="B95" s="98">
        <v>15472</v>
      </c>
      <c r="C95" s="104">
        <f t="shared" si="8"/>
        <v>13766</v>
      </c>
      <c r="D95" s="100">
        <f t="shared" si="15"/>
        <v>1706</v>
      </c>
      <c r="E95" s="101">
        <f t="shared" si="9"/>
        <v>11.026370217166495</v>
      </c>
      <c r="F95" s="102">
        <v>948</v>
      </c>
      <c r="G95" s="102">
        <v>872</v>
      </c>
      <c r="H95" s="102">
        <v>76</v>
      </c>
      <c r="I95" s="102">
        <v>758</v>
      </c>
      <c r="J95" s="102">
        <v>455</v>
      </c>
      <c r="K95" s="102">
        <v>303</v>
      </c>
      <c r="L95" s="95">
        <f t="shared" si="11"/>
        <v>9.069167643610786</v>
      </c>
      <c r="M95" s="40"/>
    </row>
    <row r="96" spans="1:13" s="74" customFormat="1" ht="33.75" customHeight="1">
      <c r="A96" s="84" t="s">
        <v>79</v>
      </c>
      <c r="B96" s="85">
        <f>SUM(B97:B108)</f>
        <v>121890</v>
      </c>
      <c r="C96" s="86">
        <f>B96-D96</f>
        <v>105629</v>
      </c>
      <c r="D96" s="87">
        <f t="shared" si="15"/>
        <v>16261</v>
      </c>
      <c r="E96" s="88">
        <f t="shared" si="9"/>
        <v>13.340717039954056</v>
      </c>
      <c r="F96" s="85">
        <f aca="true" t="shared" si="16" ref="F96:K96">SUM(F97:F108)</f>
        <v>9146</v>
      </c>
      <c r="G96" s="85">
        <f t="shared" si="16"/>
        <v>8382</v>
      </c>
      <c r="H96" s="85">
        <f t="shared" si="16"/>
        <v>764</v>
      </c>
      <c r="I96" s="85">
        <f t="shared" si="16"/>
        <v>7115</v>
      </c>
      <c r="J96" s="85">
        <f t="shared" si="16"/>
        <v>4452</v>
      </c>
      <c r="K96" s="85">
        <f t="shared" si="16"/>
        <v>2663</v>
      </c>
      <c r="L96" s="89">
        <f aca="true" t="shared" si="17" ref="L96:L108">1/E96*100</f>
        <v>7.495848963778366</v>
      </c>
      <c r="M96" s="73"/>
    </row>
    <row r="97" spans="1:13" s="97" customFormat="1" ht="26.25" customHeight="1">
      <c r="A97" s="106" t="s">
        <v>80</v>
      </c>
      <c r="B97" s="90">
        <v>16455</v>
      </c>
      <c r="C97" s="91">
        <f aca="true" t="shared" si="18" ref="C97:C108">B97-D97</f>
        <v>14660</v>
      </c>
      <c r="D97" s="92">
        <f t="shared" si="15"/>
        <v>1795</v>
      </c>
      <c r="E97" s="113">
        <f t="shared" si="9"/>
        <v>10.908538438164692</v>
      </c>
      <c r="F97" s="94">
        <v>1095</v>
      </c>
      <c r="G97" s="94">
        <v>1035</v>
      </c>
      <c r="H97" s="94">
        <v>60</v>
      </c>
      <c r="I97" s="94">
        <v>700</v>
      </c>
      <c r="J97" s="94">
        <v>418</v>
      </c>
      <c r="K97" s="94">
        <v>282</v>
      </c>
      <c r="L97" s="95">
        <f t="shared" si="17"/>
        <v>9.167130919220055</v>
      </c>
      <c r="M97" s="96"/>
    </row>
    <row r="98" spans="1:13" s="41" customFormat="1" ht="26.25" customHeight="1">
      <c r="A98" s="106" t="s">
        <v>81</v>
      </c>
      <c r="B98" s="98">
        <v>9616</v>
      </c>
      <c r="C98" s="99">
        <f t="shared" si="18"/>
        <v>8195</v>
      </c>
      <c r="D98" s="100">
        <f t="shared" si="15"/>
        <v>1421</v>
      </c>
      <c r="E98" s="113">
        <f t="shared" si="9"/>
        <v>14.777454242928453</v>
      </c>
      <c r="F98" s="102">
        <v>853</v>
      </c>
      <c r="G98" s="102">
        <v>791</v>
      </c>
      <c r="H98" s="102">
        <v>62</v>
      </c>
      <c r="I98" s="102">
        <v>568</v>
      </c>
      <c r="J98" s="102">
        <v>300</v>
      </c>
      <c r="K98" s="102">
        <v>268</v>
      </c>
      <c r="L98" s="95">
        <f t="shared" si="17"/>
        <v>6.7670654468684015</v>
      </c>
      <c r="M98" s="40"/>
    </row>
    <row r="99" spans="1:13" s="41" customFormat="1" ht="26.25" customHeight="1">
      <c r="A99" s="106" t="s">
        <v>82</v>
      </c>
      <c r="B99" s="103">
        <v>13000</v>
      </c>
      <c r="C99" s="99">
        <f t="shared" si="18"/>
        <v>11273</v>
      </c>
      <c r="D99" s="100">
        <f t="shared" si="15"/>
        <v>1727</v>
      </c>
      <c r="E99" s="113">
        <f t="shared" si="9"/>
        <v>13.284615384615384</v>
      </c>
      <c r="F99" s="102">
        <v>909</v>
      </c>
      <c r="G99" s="102">
        <v>821</v>
      </c>
      <c r="H99" s="102">
        <v>88</v>
      </c>
      <c r="I99" s="102">
        <v>818</v>
      </c>
      <c r="J99" s="102">
        <v>519</v>
      </c>
      <c r="K99" s="102">
        <v>299</v>
      </c>
      <c r="L99" s="95">
        <f t="shared" si="17"/>
        <v>7.527504342790968</v>
      </c>
      <c r="M99" s="40"/>
    </row>
    <row r="100" spans="1:13" s="41" customFormat="1" ht="26.25" customHeight="1">
      <c r="A100" s="106" t="s">
        <v>83</v>
      </c>
      <c r="B100" s="98">
        <v>9707</v>
      </c>
      <c r="C100" s="99">
        <f t="shared" si="18"/>
        <v>8099</v>
      </c>
      <c r="D100" s="100">
        <f aca="true" t="shared" si="19" ref="D100:D106">F100+I100</f>
        <v>1608</v>
      </c>
      <c r="E100" s="113">
        <f t="shared" si="9"/>
        <v>16.565365200370866</v>
      </c>
      <c r="F100" s="102">
        <v>892</v>
      </c>
      <c r="G100" s="102">
        <v>817</v>
      </c>
      <c r="H100" s="102">
        <v>75</v>
      </c>
      <c r="I100" s="102">
        <v>716</v>
      </c>
      <c r="J100" s="102">
        <v>451</v>
      </c>
      <c r="K100" s="102">
        <v>265</v>
      </c>
      <c r="L100" s="95">
        <f t="shared" si="17"/>
        <v>6.036691542288557</v>
      </c>
      <c r="M100" s="40"/>
    </row>
    <row r="101" spans="1:13" s="41" customFormat="1" ht="26.25" customHeight="1">
      <c r="A101" s="106" t="s">
        <v>84</v>
      </c>
      <c r="B101" s="98">
        <v>18308</v>
      </c>
      <c r="C101" s="99">
        <f t="shared" si="18"/>
        <v>16665</v>
      </c>
      <c r="D101" s="100">
        <f t="shared" si="19"/>
        <v>1643</v>
      </c>
      <c r="E101" s="113">
        <f t="shared" si="9"/>
        <v>8.97421892069041</v>
      </c>
      <c r="F101" s="102">
        <v>908</v>
      </c>
      <c r="G101" s="102">
        <v>814</v>
      </c>
      <c r="H101" s="102">
        <v>94</v>
      </c>
      <c r="I101" s="102">
        <v>735</v>
      </c>
      <c r="J101" s="102">
        <v>468</v>
      </c>
      <c r="K101" s="102">
        <v>267</v>
      </c>
      <c r="L101" s="95">
        <f t="shared" si="17"/>
        <v>11.14303104077906</v>
      </c>
      <c r="M101" s="40"/>
    </row>
    <row r="102" spans="1:13" s="41" customFormat="1" ht="26.25" customHeight="1">
      <c r="A102" s="106" t="s">
        <v>85</v>
      </c>
      <c r="B102" s="98">
        <v>12345</v>
      </c>
      <c r="C102" s="99">
        <f>B102-D102</f>
        <v>10796</v>
      </c>
      <c r="D102" s="100">
        <f t="shared" si="19"/>
        <v>1549</v>
      </c>
      <c r="E102" s="113">
        <f>D102/$B102*100</f>
        <v>12.547590117456462</v>
      </c>
      <c r="F102" s="102">
        <v>807</v>
      </c>
      <c r="G102" s="102">
        <v>747</v>
      </c>
      <c r="H102" s="102">
        <v>60</v>
      </c>
      <c r="I102" s="102">
        <v>742</v>
      </c>
      <c r="J102" s="102">
        <v>492</v>
      </c>
      <c r="K102" s="102">
        <v>250</v>
      </c>
      <c r="L102" s="95">
        <f t="shared" si="17"/>
        <v>7.969657843770173</v>
      </c>
      <c r="M102" s="40"/>
    </row>
    <row r="103" spans="1:13" s="41" customFormat="1" ht="26.25" customHeight="1">
      <c r="A103" s="106" t="s">
        <v>86</v>
      </c>
      <c r="B103" s="98">
        <v>9975</v>
      </c>
      <c r="C103" s="99">
        <f t="shared" si="18"/>
        <v>8358</v>
      </c>
      <c r="D103" s="100">
        <f t="shared" si="19"/>
        <v>1617</v>
      </c>
      <c r="E103" s="113">
        <f t="shared" si="9"/>
        <v>16.210526315789473</v>
      </c>
      <c r="F103" s="102">
        <v>894</v>
      </c>
      <c r="G103" s="102">
        <v>803</v>
      </c>
      <c r="H103" s="102">
        <v>91</v>
      </c>
      <c r="I103" s="102">
        <v>723</v>
      </c>
      <c r="J103" s="102">
        <v>453</v>
      </c>
      <c r="K103" s="102">
        <v>270</v>
      </c>
      <c r="L103" s="95">
        <f t="shared" si="17"/>
        <v>6.168831168831169</v>
      </c>
      <c r="M103" s="40"/>
    </row>
    <row r="104" spans="1:13" s="41" customFormat="1" ht="26.25" customHeight="1">
      <c r="A104" s="106" t="s">
        <v>87</v>
      </c>
      <c r="B104" s="98">
        <v>5819</v>
      </c>
      <c r="C104" s="99">
        <f t="shared" si="18"/>
        <v>4354</v>
      </c>
      <c r="D104" s="100">
        <f t="shared" si="19"/>
        <v>1465</v>
      </c>
      <c r="E104" s="113">
        <f t="shared" si="9"/>
        <v>25.176147104313458</v>
      </c>
      <c r="F104" s="102">
        <v>809</v>
      </c>
      <c r="G104" s="102">
        <v>738</v>
      </c>
      <c r="H104" s="102">
        <v>71</v>
      </c>
      <c r="I104" s="102">
        <v>656</v>
      </c>
      <c r="J104" s="102">
        <v>412</v>
      </c>
      <c r="K104" s="102">
        <v>244</v>
      </c>
      <c r="L104" s="95">
        <f t="shared" si="17"/>
        <v>3.9720136518771327</v>
      </c>
      <c r="M104" s="40"/>
    </row>
    <row r="105" spans="1:13" s="41" customFormat="1" ht="26.25" customHeight="1">
      <c r="A105" s="106" t="s">
        <v>88</v>
      </c>
      <c r="B105" s="98">
        <v>13837</v>
      </c>
      <c r="C105" s="99">
        <f t="shared" si="18"/>
        <v>12078</v>
      </c>
      <c r="D105" s="100">
        <f t="shared" si="19"/>
        <v>1759</v>
      </c>
      <c r="E105" s="113">
        <f t="shared" si="9"/>
        <v>12.712293127122932</v>
      </c>
      <c r="F105" s="102">
        <v>1059</v>
      </c>
      <c r="G105" s="102">
        <v>963</v>
      </c>
      <c r="H105" s="102">
        <v>96</v>
      </c>
      <c r="I105" s="102">
        <v>700</v>
      </c>
      <c r="J105" s="102">
        <v>452</v>
      </c>
      <c r="K105" s="102">
        <v>248</v>
      </c>
      <c r="L105" s="95">
        <f t="shared" si="17"/>
        <v>7.8664013644115975</v>
      </c>
      <c r="M105" s="40"/>
    </row>
    <row r="106" spans="1:13" s="41" customFormat="1" ht="26.25" customHeight="1">
      <c r="A106" s="106" t="s">
        <v>89</v>
      </c>
      <c r="B106" s="103">
        <v>12828</v>
      </c>
      <c r="C106" s="99">
        <f t="shared" si="18"/>
        <v>11151</v>
      </c>
      <c r="D106" s="100">
        <f t="shared" si="19"/>
        <v>1677</v>
      </c>
      <c r="E106" s="113">
        <f t="shared" si="9"/>
        <v>13.072965388213284</v>
      </c>
      <c r="F106" s="102">
        <v>920</v>
      </c>
      <c r="G106" s="102">
        <v>853</v>
      </c>
      <c r="H106" s="102">
        <v>67</v>
      </c>
      <c r="I106" s="102">
        <v>757</v>
      </c>
      <c r="J106" s="102">
        <v>487</v>
      </c>
      <c r="K106" s="102">
        <v>270</v>
      </c>
      <c r="L106" s="95">
        <f t="shared" si="17"/>
        <v>7.649373881932021</v>
      </c>
      <c r="M106" s="40"/>
    </row>
    <row r="107" spans="1:13" s="41" customFormat="1" ht="26.25" customHeight="1" hidden="1">
      <c r="A107" s="106" t="s">
        <v>90</v>
      </c>
      <c r="B107" s="103"/>
      <c r="C107" s="99">
        <f t="shared" si="18"/>
        <v>0</v>
      </c>
      <c r="D107" s="100">
        <f>F107+I107</f>
        <v>0</v>
      </c>
      <c r="E107" s="113" t="e">
        <f t="shared" si="9"/>
        <v>#DIV/0!</v>
      </c>
      <c r="F107" s="102"/>
      <c r="G107" s="102"/>
      <c r="H107" s="102"/>
      <c r="I107" s="102"/>
      <c r="J107" s="102"/>
      <c r="K107" s="102"/>
      <c r="L107" s="95" t="e">
        <f t="shared" si="17"/>
        <v>#DIV/0!</v>
      </c>
      <c r="M107" s="40"/>
    </row>
    <row r="108" spans="1:13" s="41" customFormat="1" ht="26.25" customHeight="1" hidden="1">
      <c r="A108" s="106" t="s">
        <v>91</v>
      </c>
      <c r="B108" s="98"/>
      <c r="C108" s="104">
        <f t="shared" si="18"/>
        <v>0</v>
      </c>
      <c r="D108" s="100">
        <f>F108+I108</f>
        <v>0</v>
      </c>
      <c r="E108" s="113" t="e">
        <f t="shared" si="9"/>
        <v>#DIV/0!</v>
      </c>
      <c r="F108" s="102"/>
      <c r="G108" s="102"/>
      <c r="H108" s="102"/>
      <c r="I108" s="102"/>
      <c r="J108" s="102"/>
      <c r="K108" s="102"/>
      <c r="L108" s="95" t="e">
        <f t="shared" si="17"/>
        <v>#DIV/0!</v>
      </c>
      <c r="M108" s="40"/>
    </row>
    <row r="109" ht="16.5">
      <c r="E109" s="114"/>
    </row>
    <row r="110" spans="1:2" ht="16.5">
      <c r="A110" s="105" t="s">
        <v>76</v>
      </c>
      <c r="B110" s="19" t="s">
        <v>77</v>
      </c>
    </row>
    <row r="111" ht="16.5">
      <c r="B111" s="19" t="s">
        <v>78</v>
      </c>
    </row>
  </sheetData>
  <mergeCells count="8">
    <mergeCell ref="A5:A7"/>
    <mergeCell ref="B5:B7"/>
    <mergeCell ref="C5:C7"/>
    <mergeCell ref="D5:L5"/>
    <mergeCell ref="D6:E6"/>
    <mergeCell ref="F6:H6"/>
    <mergeCell ref="I6:K6"/>
    <mergeCell ref="L6:L7"/>
  </mergeCells>
  <printOptions horizontalCentered="1"/>
  <pageMargins left="0.31496062992125984" right="0.15748031496062992" top="0.6299212598425197" bottom="0.98425196850393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Long-Yu</cp:lastModifiedBy>
  <cp:lastPrinted>2014-03-05T07:32:44Z</cp:lastPrinted>
  <dcterms:created xsi:type="dcterms:W3CDTF">1997-01-14T01:50:29Z</dcterms:created>
  <dcterms:modified xsi:type="dcterms:W3CDTF">2014-11-29T13:13:07Z</dcterms:modified>
  <cp:category/>
  <cp:version/>
  <cp:contentType/>
  <cp:contentStatus/>
</cp:coreProperties>
</file>