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'Sheet1'!$A$1:$J$106</definedName>
  </definedNames>
  <calcPr fullCalcOnLoad="1"/>
</workbook>
</file>

<file path=xl/sharedStrings.xml><?xml version="1.0" encoding="utf-8"?>
<sst xmlns="http://schemas.openxmlformats.org/spreadsheetml/2006/main" count="117" uniqueCount="88">
  <si>
    <t>馬祖地區歷年小三通人數統計</t>
  </si>
  <si>
    <t>資料來源：移民資訊組</t>
  </si>
  <si>
    <t>單位：人次</t>
  </si>
  <si>
    <t>年度</t>
  </si>
  <si>
    <t>入境人數</t>
  </si>
  <si>
    <t>出境人數</t>
  </si>
  <si>
    <t>入出境人數合計</t>
  </si>
  <si>
    <t>台灣地
區人民</t>
  </si>
  <si>
    <t>大陸地
區人民</t>
  </si>
  <si>
    <t>外國
人民</t>
  </si>
  <si>
    <t>總人數</t>
  </si>
  <si>
    <t>90年</t>
  </si>
  <si>
    <t>-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</si>
  <si>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</si>
  <si>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</si>
  <si>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</si>
  <si>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</si>
  <si>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</si>
  <si>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</si>
  <si>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</si>
  <si>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</si>
  <si>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98年</t>
  </si>
  <si>
    <t>98.02</t>
  </si>
  <si>
    <t>98.03</t>
  </si>
  <si>
    <t>98.04</t>
  </si>
  <si>
    <t>98.05</t>
  </si>
  <si>
    <t>98.06</t>
  </si>
  <si>
    <t>98.07</t>
  </si>
  <si>
    <t>98.08</t>
  </si>
  <si>
    <t>98.09</t>
  </si>
  <si>
    <t>98.10</t>
  </si>
  <si>
    <t>98.11</t>
  </si>
  <si>
    <t>98.12</t>
  </si>
  <si>
    <t>99年</t>
  </si>
  <si>
    <t>99.01</t>
  </si>
  <si>
    <t>99.02</t>
  </si>
  <si>
    <t>99.03</t>
  </si>
  <si>
    <t>99.04</t>
  </si>
  <si>
    <t>99.05</t>
  </si>
  <si>
    <t>99.06</t>
  </si>
  <si>
    <t>99.07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</si>
  <si>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</si>
  <si>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</si>
  <si>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</si>
  <si>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</si>
  <si>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</si>
  <si>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</si>
  <si>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</si>
  <si>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</si>
  <si>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</si>
  <si>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</si>
  <si>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</si>
  <si>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</si>
  <si>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</si>
  <si>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</si>
  <si>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</si>
  <si>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</si>
  <si>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</si>
  <si>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</si>
  <si>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</si>
  <si>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</si>
  <si>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</si>
  <si>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</si>
  <si>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</si>
  <si>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</si>
  <si>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</si>
  <si>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</si>
  <si>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</si>
  <si>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101.11</t>
  </si>
  <si>
    <t>101.12</t>
  </si>
  <si>
    <t>合計</t>
  </si>
  <si>
    <t>101.01</t>
  </si>
  <si>
    <t>101.10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</si>
  <si>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</si>
  <si>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</si>
  <si>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</si>
  <si>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</si>
  <si>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</si>
  <si>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</si>
  <si>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</si>
  <si>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</si>
  <si>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</si>
  <si>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</si>
  <si>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</si>
  <si>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</si>
  <si>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</si>
  <si>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</si>
  <si>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資料截止日期：103年10月31日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</si>
</sst>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9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0"/>
      <color indexed="12"/>
      <name val="標楷體"/>
      <family val="4"/>
    </font>
    <font>
      <sz val="10"/>
      <color indexed="12"/>
      <name val="新細明體"/>
      <family val="1"/>
    </font>
    <font>
      <sz val="11"/>
      <color indexed="12"/>
      <name val="標楷體"/>
      <family val="4"/>
    </font>
    <font>
      <sz val="11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/>
    </xf>
    <xf numFmtId="176" fontId="14" fillId="0" borderId="11" xfId="0" applyNumberFormat="1" applyFont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6.5"/>
  <cols>
    <col min="1" max="1" width="7.875" style="0" customWidth="1"/>
    <col min="2" max="2" width="10.25390625" style="0" bestFit="1" customWidth="1"/>
    <col min="4" max="4" width="8.125" style="0" customWidth="1"/>
    <col min="5" max="5" width="9.75390625" style="0" customWidth="1"/>
    <col min="6" max="6" width="10.25390625" style="0" bestFit="1" customWidth="1"/>
    <col min="8" max="8" width="7.125" style="0" customWidth="1"/>
    <col min="9" max="9" width="9.875" style="0" customWidth="1"/>
    <col min="10" max="10" width="11.25390625" style="0" customWidth="1"/>
  </cols>
  <sheetData>
    <row r="1" spans="1:10" ht="30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2" spans="2:9" s="1" customFormat="1" ht="18" customHeight="1">
      <c r="B2" s="2"/>
      <c r="C2" s="2"/>
      <c r="D2" s="2"/>
      <c r="E2" s="2"/>
      <c r="H2" s="2" t="s">
        <v>87</v>
      </c>
      <c r="I2" s="2"/>
    </row>
    <row r="3" spans="2:11" s="1" customFormat="1" ht="15.75" customHeight="1">
      <c r="B3" s="2"/>
      <c r="C3" s="2"/>
      <c r="D3" s="2"/>
      <c r="E3" s="2"/>
      <c r="F3" s="3"/>
      <c r="H3" s="2" t="s">
        <v>1</v>
      </c>
      <c r="I3" s="2"/>
      <c r="J3" s="3"/>
      <c r="K3" s="3"/>
    </row>
    <row r="4" spans="2:9" s="1" customFormat="1" ht="15.75" customHeight="1">
      <c r="B4" s="4"/>
      <c r="C4" s="4"/>
      <c r="D4" s="4"/>
      <c r="E4" s="4"/>
      <c r="H4" s="4" t="s">
        <v>2</v>
      </c>
      <c r="I4" s="4"/>
    </row>
    <row r="5" spans="1:15" ht="26.25" customHeight="1">
      <c r="A5" s="71" t="s">
        <v>3</v>
      </c>
      <c r="B5" s="73" t="s">
        <v>4</v>
      </c>
      <c r="C5" s="73"/>
      <c r="D5" s="73"/>
      <c r="E5" s="73"/>
      <c r="F5" s="73" t="s">
        <v>5</v>
      </c>
      <c r="G5" s="73"/>
      <c r="H5" s="73"/>
      <c r="I5" s="74"/>
      <c r="J5" s="75" t="s">
        <v>6</v>
      </c>
      <c r="L5" s="67"/>
      <c r="M5" s="67"/>
      <c r="N5" s="67"/>
      <c r="O5" s="68"/>
    </row>
    <row r="6" spans="1:15" ht="42" customHeight="1">
      <c r="A6" s="72"/>
      <c r="B6" s="7" t="s">
        <v>7</v>
      </c>
      <c r="C6" s="7" t="s">
        <v>8</v>
      </c>
      <c r="D6" s="8" t="s">
        <v>9</v>
      </c>
      <c r="E6" s="5" t="s">
        <v>10</v>
      </c>
      <c r="F6" s="7" t="s">
        <v>7</v>
      </c>
      <c r="G6" s="7" t="s">
        <v>8</v>
      </c>
      <c r="H6" s="7" t="s">
        <v>9</v>
      </c>
      <c r="I6" s="5" t="s">
        <v>10</v>
      </c>
      <c r="J6" s="76"/>
      <c r="L6" s="9"/>
      <c r="M6" s="9"/>
      <c r="N6" s="9"/>
      <c r="O6" s="6"/>
    </row>
    <row r="7" spans="1:15" ht="19.5" customHeight="1">
      <c r="A7" s="5" t="s">
        <v>11</v>
      </c>
      <c r="B7" s="10">
        <v>1942</v>
      </c>
      <c r="C7" s="10">
        <v>90</v>
      </c>
      <c r="D7" s="10" t="s">
        <v>12</v>
      </c>
      <c r="E7" s="10">
        <v>2032</v>
      </c>
      <c r="F7" s="10">
        <v>1991</v>
      </c>
      <c r="G7" s="10">
        <v>69</v>
      </c>
      <c r="H7" s="10" t="s">
        <v>12</v>
      </c>
      <c r="I7" s="10">
        <f>SUM(F7:H7)</f>
        <v>2060</v>
      </c>
      <c r="J7" s="11">
        <f aca="true" t="shared" si="0" ref="J7:J13">E7+I7</f>
        <v>4092</v>
      </c>
      <c r="L7" s="12"/>
      <c r="M7" s="12"/>
      <c r="N7" s="12"/>
      <c r="O7" s="12"/>
    </row>
    <row r="8" spans="1:15" ht="19.5" customHeight="1">
      <c r="A8" s="5" t="s">
        <v>13</v>
      </c>
      <c r="B8" s="10">
        <v>1940</v>
      </c>
      <c r="C8" s="10">
        <v>319</v>
      </c>
      <c r="D8" s="10" t="s">
        <v>12</v>
      </c>
      <c r="E8" s="10">
        <v>2259</v>
      </c>
      <c r="F8" s="10">
        <v>1936</v>
      </c>
      <c r="G8" s="10">
        <v>308</v>
      </c>
      <c r="H8" s="10" t="s">
        <v>12</v>
      </c>
      <c r="I8" s="10">
        <f aca="true" t="shared" si="1" ref="I8:I13">SUM(F8:H8)</f>
        <v>2244</v>
      </c>
      <c r="J8" s="11">
        <f t="shared" si="0"/>
        <v>4503</v>
      </c>
      <c r="L8" s="12"/>
      <c r="M8" s="12"/>
      <c r="N8" s="12"/>
      <c r="O8" s="12"/>
    </row>
    <row r="9" spans="1:15" ht="19.5" customHeight="1">
      <c r="A9" s="5" t="s">
        <v>14</v>
      </c>
      <c r="B9" s="10">
        <v>2981</v>
      </c>
      <c r="C9" s="10">
        <v>824</v>
      </c>
      <c r="D9" s="10" t="s">
        <v>12</v>
      </c>
      <c r="E9" s="10">
        <v>3805</v>
      </c>
      <c r="F9" s="10">
        <v>2977</v>
      </c>
      <c r="G9" s="10">
        <v>472</v>
      </c>
      <c r="H9" s="10" t="s">
        <v>12</v>
      </c>
      <c r="I9" s="10">
        <f t="shared" si="1"/>
        <v>3449</v>
      </c>
      <c r="J9" s="11">
        <f t="shared" si="0"/>
        <v>7254</v>
      </c>
      <c r="L9" s="12"/>
      <c r="M9" s="12"/>
      <c r="N9" s="12"/>
      <c r="O9" s="12"/>
    </row>
    <row r="10" spans="1:15" ht="19.5" customHeight="1">
      <c r="A10" s="5" t="s">
        <v>15</v>
      </c>
      <c r="B10" s="10">
        <v>8804</v>
      </c>
      <c r="C10" s="10">
        <v>2544</v>
      </c>
      <c r="D10" s="10" t="s">
        <v>12</v>
      </c>
      <c r="E10" s="10">
        <v>11348</v>
      </c>
      <c r="F10" s="10">
        <v>8434</v>
      </c>
      <c r="G10" s="10">
        <v>1869</v>
      </c>
      <c r="H10" s="10" t="s">
        <v>12</v>
      </c>
      <c r="I10" s="10">
        <f t="shared" si="1"/>
        <v>10303</v>
      </c>
      <c r="J10" s="11">
        <f t="shared" si="0"/>
        <v>21651</v>
      </c>
      <c r="L10" s="12"/>
      <c r="M10" s="12"/>
      <c r="N10" s="12"/>
      <c r="O10" s="12"/>
    </row>
    <row r="11" spans="1:15" ht="19.5" customHeight="1">
      <c r="A11" s="5" t="s">
        <v>16</v>
      </c>
      <c r="B11" s="10">
        <v>14327</v>
      </c>
      <c r="C11" s="10">
        <v>4475</v>
      </c>
      <c r="D11" s="10" t="s">
        <v>12</v>
      </c>
      <c r="E11" s="10">
        <v>18802</v>
      </c>
      <c r="F11" s="10">
        <v>13739</v>
      </c>
      <c r="G11" s="10">
        <v>4013</v>
      </c>
      <c r="H11" s="10" t="s">
        <v>12</v>
      </c>
      <c r="I11" s="10">
        <f t="shared" si="1"/>
        <v>17752</v>
      </c>
      <c r="J11" s="11">
        <f t="shared" si="0"/>
        <v>36554</v>
      </c>
      <c r="L11" s="12"/>
      <c r="M11" s="12"/>
      <c r="N11" s="12"/>
      <c r="O11" s="12"/>
    </row>
    <row r="12" spans="1:15" s="16" customFormat="1" ht="19.5" customHeight="1">
      <c r="A12" s="13" t="s">
        <v>17</v>
      </c>
      <c r="B12" s="14">
        <v>17080</v>
      </c>
      <c r="C12" s="14">
        <v>6530</v>
      </c>
      <c r="D12" s="14" t="s">
        <v>12</v>
      </c>
      <c r="E12" s="14">
        <v>23610</v>
      </c>
      <c r="F12" s="14">
        <v>16709</v>
      </c>
      <c r="G12" s="14">
        <v>5577</v>
      </c>
      <c r="H12" s="14" t="s">
        <v>12</v>
      </c>
      <c r="I12" s="14">
        <f t="shared" si="1"/>
        <v>22286</v>
      </c>
      <c r="J12" s="15">
        <f t="shared" si="0"/>
        <v>45896</v>
      </c>
      <c r="L12" s="17"/>
      <c r="M12" s="17"/>
      <c r="N12" s="17"/>
      <c r="O12" s="17"/>
    </row>
    <row r="13" spans="1:15" ht="19.5" customHeight="1">
      <c r="A13" s="5" t="s">
        <v>18</v>
      </c>
      <c r="B13" s="10">
        <v>20239</v>
      </c>
      <c r="C13" s="10">
        <v>7813</v>
      </c>
      <c r="D13" s="10" t="s">
        <v>12</v>
      </c>
      <c r="E13" s="10">
        <v>28052</v>
      </c>
      <c r="F13" s="10">
        <v>19116</v>
      </c>
      <c r="G13" s="10">
        <v>6401</v>
      </c>
      <c r="H13" s="10" t="s">
        <v>12</v>
      </c>
      <c r="I13" s="10">
        <f t="shared" si="1"/>
        <v>25517</v>
      </c>
      <c r="J13" s="11">
        <f t="shared" si="0"/>
        <v>53569</v>
      </c>
      <c r="L13" s="12"/>
      <c r="M13" s="12"/>
      <c r="N13" s="12"/>
      <c r="O13" s="12"/>
    </row>
    <row r="14" spans="1:15" ht="19.5" customHeight="1">
      <c r="A14" s="5" t="s">
        <v>19</v>
      </c>
      <c r="B14" s="10">
        <f aca="true" t="shared" si="2" ref="B14:J14">SUM(B15:B26)</f>
        <v>28834</v>
      </c>
      <c r="C14" s="10">
        <f t="shared" si="2"/>
        <v>8322</v>
      </c>
      <c r="D14" s="10">
        <f t="shared" si="2"/>
        <v>37</v>
      </c>
      <c r="E14" s="10">
        <f t="shared" si="2"/>
        <v>37193</v>
      </c>
      <c r="F14" s="10">
        <f t="shared" si="2"/>
        <v>28467</v>
      </c>
      <c r="G14" s="10">
        <f t="shared" si="2"/>
        <v>7036</v>
      </c>
      <c r="H14" s="10">
        <f t="shared" si="2"/>
        <v>38</v>
      </c>
      <c r="I14" s="10">
        <f t="shared" si="2"/>
        <v>35541</v>
      </c>
      <c r="J14" s="10">
        <f t="shared" si="2"/>
        <v>72734</v>
      </c>
      <c r="L14" s="12"/>
      <c r="M14" s="12"/>
      <c r="N14" s="12"/>
      <c r="O14" s="12"/>
    </row>
    <row r="15" spans="1:15" ht="19.5" customHeight="1" hidden="1">
      <c r="A15" s="5">
        <v>97.01</v>
      </c>
      <c r="B15" s="18">
        <v>1172</v>
      </c>
      <c r="C15" s="19">
        <v>321</v>
      </c>
      <c r="D15" s="10">
        <v>0</v>
      </c>
      <c r="E15" s="10">
        <f aca="true" t="shared" si="3" ref="E15:E26">SUM(B15:D15)</f>
        <v>1493</v>
      </c>
      <c r="F15" s="18">
        <v>1294</v>
      </c>
      <c r="G15" s="19">
        <v>557</v>
      </c>
      <c r="H15" s="10">
        <v>0</v>
      </c>
      <c r="I15" s="10">
        <f aca="true" t="shared" si="4" ref="I15:I26">SUM(F15:H15)</f>
        <v>1851</v>
      </c>
      <c r="J15" s="11">
        <f aca="true" t="shared" si="5" ref="J15:J65">E15+I15</f>
        <v>3344</v>
      </c>
      <c r="L15" s="20"/>
      <c r="M15" s="21"/>
      <c r="N15" s="12"/>
      <c r="O15" s="12"/>
    </row>
    <row r="16" spans="1:15" ht="19.5" customHeight="1" hidden="1">
      <c r="A16" s="5">
        <v>97.02</v>
      </c>
      <c r="B16" s="18">
        <v>2424</v>
      </c>
      <c r="C16" s="18">
        <v>1156</v>
      </c>
      <c r="D16" s="10">
        <v>0</v>
      </c>
      <c r="E16" s="10">
        <f t="shared" si="3"/>
        <v>3580</v>
      </c>
      <c r="F16" s="18">
        <v>2452</v>
      </c>
      <c r="G16" s="19">
        <v>815</v>
      </c>
      <c r="H16" s="10">
        <v>0</v>
      </c>
      <c r="I16" s="10">
        <f t="shared" si="4"/>
        <v>3267</v>
      </c>
      <c r="J16" s="11">
        <f t="shared" si="5"/>
        <v>6847</v>
      </c>
      <c r="L16" s="20"/>
      <c r="M16" s="21"/>
      <c r="N16" s="12"/>
      <c r="O16" s="12"/>
    </row>
    <row r="17" spans="1:15" ht="19.5" customHeight="1" hidden="1">
      <c r="A17" s="5">
        <v>97.03</v>
      </c>
      <c r="B17" s="10">
        <v>1732</v>
      </c>
      <c r="C17" s="10">
        <v>953</v>
      </c>
      <c r="D17" s="10">
        <v>0</v>
      </c>
      <c r="E17" s="10">
        <f t="shared" si="3"/>
        <v>2685</v>
      </c>
      <c r="F17" s="10">
        <v>1261</v>
      </c>
      <c r="G17" s="10">
        <v>369</v>
      </c>
      <c r="H17" s="10">
        <v>0</v>
      </c>
      <c r="I17" s="10">
        <f t="shared" si="4"/>
        <v>1630</v>
      </c>
      <c r="J17" s="11">
        <f t="shared" si="5"/>
        <v>4315</v>
      </c>
      <c r="L17" s="12"/>
      <c r="M17" s="12"/>
      <c r="N17" s="12"/>
      <c r="O17" s="12"/>
    </row>
    <row r="18" spans="1:15" ht="19.5" customHeight="1" hidden="1">
      <c r="A18" s="5">
        <v>97.04</v>
      </c>
      <c r="B18" s="18">
        <v>1523</v>
      </c>
      <c r="C18" s="19">
        <v>709</v>
      </c>
      <c r="D18" s="10">
        <v>0</v>
      </c>
      <c r="E18" s="10">
        <f t="shared" si="3"/>
        <v>2232</v>
      </c>
      <c r="F18" s="18">
        <v>1547</v>
      </c>
      <c r="G18" s="19">
        <v>443</v>
      </c>
      <c r="H18" s="10">
        <v>0</v>
      </c>
      <c r="I18" s="10">
        <f t="shared" si="4"/>
        <v>1990</v>
      </c>
      <c r="J18" s="11">
        <f t="shared" si="5"/>
        <v>4222</v>
      </c>
      <c r="L18" s="20"/>
      <c r="M18" s="21"/>
      <c r="N18" s="12"/>
      <c r="O18" s="12"/>
    </row>
    <row r="19" spans="1:15" ht="19.5" customHeight="1" hidden="1">
      <c r="A19" s="5">
        <v>97.05</v>
      </c>
      <c r="B19" s="10">
        <v>1751</v>
      </c>
      <c r="C19" s="10">
        <v>428</v>
      </c>
      <c r="D19" s="10">
        <v>0</v>
      </c>
      <c r="E19" s="10">
        <f t="shared" si="3"/>
        <v>2179</v>
      </c>
      <c r="F19" s="10">
        <v>1637</v>
      </c>
      <c r="G19" s="10">
        <v>325</v>
      </c>
      <c r="H19" s="10">
        <v>0</v>
      </c>
      <c r="I19" s="10">
        <f t="shared" si="4"/>
        <v>1962</v>
      </c>
      <c r="J19" s="11">
        <f t="shared" si="5"/>
        <v>4141</v>
      </c>
      <c r="L19" s="12"/>
      <c r="M19" s="12"/>
      <c r="N19" s="12"/>
      <c r="O19" s="12"/>
    </row>
    <row r="20" spans="1:15" ht="19.5" customHeight="1" hidden="1">
      <c r="A20" s="22">
        <v>97.06</v>
      </c>
      <c r="B20" s="23">
        <v>1488</v>
      </c>
      <c r="C20" s="24">
        <v>489</v>
      </c>
      <c r="D20" s="25">
        <v>0</v>
      </c>
      <c r="E20" s="10">
        <f t="shared" si="3"/>
        <v>1977</v>
      </c>
      <c r="F20" s="23">
        <v>1594</v>
      </c>
      <c r="G20" s="24">
        <v>526</v>
      </c>
      <c r="H20" s="25">
        <v>0</v>
      </c>
      <c r="I20" s="10">
        <f t="shared" si="4"/>
        <v>2120</v>
      </c>
      <c r="J20" s="11">
        <f t="shared" si="5"/>
        <v>4097</v>
      </c>
      <c r="L20" s="26"/>
      <c r="M20" s="27"/>
      <c r="N20" s="28"/>
      <c r="O20" s="12"/>
    </row>
    <row r="21" spans="1:15" ht="19.5" customHeight="1" hidden="1">
      <c r="A21" s="22">
        <v>97.07</v>
      </c>
      <c r="B21" s="23">
        <v>2837</v>
      </c>
      <c r="C21" s="24">
        <v>500</v>
      </c>
      <c r="D21" s="25">
        <v>2</v>
      </c>
      <c r="E21" s="10">
        <f t="shared" si="3"/>
        <v>3339</v>
      </c>
      <c r="F21" s="23">
        <v>3375</v>
      </c>
      <c r="G21" s="24">
        <v>610</v>
      </c>
      <c r="H21" s="25">
        <v>2</v>
      </c>
      <c r="I21" s="10">
        <f t="shared" si="4"/>
        <v>3987</v>
      </c>
      <c r="J21" s="11">
        <f t="shared" si="5"/>
        <v>7326</v>
      </c>
      <c r="L21" s="26"/>
      <c r="M21" s="27"/>
      <c r="N21" s="28"/>
      <c r="O21" s="12"/>
    </row>
    <row r="22" spans="1:15" s="29" customFormat="1" ht="19.5" customHeight="1" hidden="1">
      <c r="A22" s="22">
        <v>97.08</v>
      </c>
      <c r="B22" s="25">
        <v>4194</v>
      </c>
      <c r="C22" s="25">
        <v>831</v>
      </c>
      <c r="D22" s="25">
        <v>2</v>
      </c>
      <c r="E22" s="10">
        <f t="shared" si="3"/>
        <v>5027</v>
      </c>
      <c r="F22" s="25">
        <v>3585</v>
      </c>
      <c r="G22" s="25">
        <v>787</v>
      </c>
      <c r="H22" s="25">
        <v>1</v>
      </c>
      <c r="I22" s="10">
        <f t="shared" si="4"/>
        <v>4373</v>
      </c>
      <c r="J22" s="11">
        <f t="shared" si="5"/>
        <v>9400</v>
      </c>
      <c r="L22" s="28"/>
      <c r="M22" s="28"/>
      <c r="N22" s="28"/>
      <c r="O22" s="12"/>
    </row>
    <row r="23" spans="1:15" s="29" customFormat="1" ht="19.5" customHeight="1" hidden="1">
      <c r="A23" s="22">
        <v>97.09</v>
      </c>
      <c r="B23" s="23">
        <v>2630</v>
      </c>
      <c r="C23" s="24">
        <v>832</v>
      </c>
      <c r="D23" s="25">
        <v>1</v>
      </c>
      <c r="E23" s="10">
        <f t="shared" si="3"/>
        <v>3463</v>
      </c>
      <c r="F23" s="23">
        <v>2625</v>
      </c>
      <c r="G23" s="24">
        <v>487</v>
      </c>
      <c r="H23" s="25">
        <v>3</v>
      </c>
      <c r="I23" s="10">
        <f t="shared" si="4"/>
        <v>3115</v>
      </c>
      <c r="J23" s="11">
        <f t="shared" si="5"/>
        <v>6578</v>
      </c>
      <c r="L23" s="26"/>
      <c r="M23" s="27"/>
      <c r="N23" s="28"/>
      <c r="O23" s="12"/>
    </row>
    <row r="24" spans="1:15" s="29" customFormat="1" ht="19.5" customHeight="1" hidden="1">
      <c r="A24" s="30" t="s">
        <v>20</v>
      </c>
      <c r="B24" s="23">
        <v>3437</v>
      </c>
      <c r="C24" s="24">
        <v>822</v>
      </c>
      <c r="D24" s="25">
        <v>8</v>
      </c>
      <c r="E24" s="10">
        <f t="shared" si="3"/>
        <v>4267</v>
      </c>
      <c r="F24" s="23">
        <v>3427</v>
      </c>
      <c r="G24" s="24">
        <v>762</v>
      </c>
      <c r="H24" s="25">
        <v>8</v>
      </c>
      <c r="I24" s="10">
        <f t="shared" si="4"/>
        <v>4197</v>
      </c>
      <c r="J24" s="11">
        <f t="shared" si="5"/>
        <v>8464</v>
      </c>
      <c r="L24" s="26"/>
      <c r="M24" s="27"/>
      <c r="N24" s="28"/>
      <c r="O24" s="12"/>
    </row>
    <row r="25" spans="1:15" s="29" customFormat="1" ht="19.5" customHeight="1" hidden="1">
      <c r="A25" s="22">
        <v>97.11</v>
      </c>
      <c r="B25" s="23">
        <v>3202</v>
      </c>
      <c r="C25" s="24">
        <v>729</v>
      </c>
      <c r="D25" s="25">
        <v>12</v>
      </c>
      <c r="E25" s="10">
        <f t="shared" si="3"/>
        <v>3943</v>
      </c>
      <c r="F25" s="23">
        <v>3135</v>
      </c>
      <c r="G25" s="24">
        <v>584</v>
      </c>
      <c r="H25" s="25">
        <v>13</v>
      </c>
      <c r="I25" s="10">
        <f t="shared" si="4"/>
        <v>3732</v>
      </c>
      <c r="J25" s="11">
        <f t="shared" si="5"/>
        <v>7675</v>
      </c>
      <c r="L25" s="26"/>
      <c r="M25" s="27"/>
      <c r="N25" s="28"/>
      <c r="O25" s="12"/>
    </row>
    <row r="26" spans="1:15" s="29" customFormat="1" ht="19.5" customHeight="1" hidden="1">
      <c r="A26" s="22">
        <v>97.12</v>
      </c>
      <c r="B26" s="23">
        <v>2444</v>
      </c>
      <c r="C26" s="24">
        <v>552</v>
      </c>
      <c r="D26" s="25">
        <v>12</v>
      </c>
      <c r="E26" s="10">
        <f t="shared" si="3"/>
        <v>3008</v>
      </c>
      <c r="F26" s="23">
        <v>2535</v>
      </c>
      <c r="G26" s="24">
        <v>771</v>
      </c>
      <c r="H26" s="25">
        <v>11</v>
      </c>
      <c r="I26" s="10">
        <f t="shared" si="4"/>
        <v>3317</v>
      </c>
      <c r="J26" s="11">
        <f t="shared" si="5"/>
        <v>6325</v>
      </c>
      <c r="L26" s="26"/>
      <c r="M26" s="27"/>
      <c r="N26" s="28"/>
      <c r="O26" s="12"/>
    </row>
    <row r="27" spans="1:15" s="29" customFormat="1" ht="19.5" customHeight="1">
      <c r="A27" s="31" t="s">
        <v>21</v>
      </c>
      <c r="B27" s="25">
        <f aca="true" t="shared" si="6" ref="B27:I27">SUM(B28:B39)</f>
        <v>32357</v>
      </c>
      <c r="C27" s="25">
        <f t="shared" si="6"/>
        <v>13972</v>
      </c>
      <c r="D27" s="25">
        <f t="shared" si="6"/>
        <v>370</v>
      </c>
      <c r="E27" s="25">
        <f t="shared" si="6"/>
        <v>46699</v>
      </c>
      <c r="F27" s="25">
        <f t="shared" si="6"/>
        <v>31200</v>
      </c>
      <c r="G27" s="25">
        <f t="shared" si="6"/>
        <v>12138</v>
      </c>
      <c r="H27" s="25">
        <f t="shared" si="6"/>
        <v>296</v>
      </c>
      <c r="I27" s="25">
        <f t="shared" si="6"/>
        <v>43634</v>
      </c>
      <c r="J27" s="11">
        <f t="shared" si="5"/>
        <v>90333</v>
      </c>
      <c r="L27" s="28"/>
      <c r="M27" s="28"/>
      <c r="N27" s="28"/>
      <c r="O27" s="28"/>
    </row>
    <row r="28" spans="1:15" ht="19.5" customHeight="1" hidden="1">
      <c r="A28" s="32">
        <v>98.01</v>
      </c>
      <c r="B28" s="10">
        <v>3324</v>
      </c>
      <c r="C28" s="10">
        <v>546</v>
      </c>
      <c r="D28" s="10">
        <v>19</v>
      </c>
      <c r="E28" s="10">
        <f>SUM(B28:D28)</f>
        <v>3889</v>
      </c>
      <c r="F28" s="10">
        <v>4803</v>
      </c>
      <c r="G28" s="10">
        <v>1778</v>
      </c>
      <c r="H28" s="10">
        <v>21</v>
      </c>
      <c r="I28" s="10">
        <f>SUM(F28:H28)</f>
        <v>6602</v>
      </c>
      <c r="J28" s="11">
        <f t="shared" si="5"/>
        <v>10491</v>
      </c>
      <c r="L28" s="12"/>
      <c r="M28" s="12"/>
      <c r="N28" s="12"/>
      <c r="O28" s="12"/>
    </row>
    <row r="29" spans="1:15" ht="19.5" customHeight="1" hidden="1">
      <c r="A29" s="33" t="s">
        <v>22</v>
      </c>
      <c r="B29" s="25">
        <v>3885</v>
      </c>
      <c r="C29" s="25">
        <v>1601</v>
      </c>
      <c r="D29" s="25">
        <v>12</v>
      </c>
      <c r="E29" s="10">
        <f aca="true" t="shared" si="7" ref="E29:E39">SUM(B29:D29)</f>
        <v>5498</v>
      </c>
      <c r="F29" s="25">
        <v>2134</v>
      </c>
      <c r="G29" s="25">
        <v>617</v>
      </c>
      <c r="H29" s="25">
        <v>18</v>
      </c>
      <c r="I29" s="25">
        <f>F29+G29+H29</f>
        <v>2769</v>
      </c>
      <c r="J29" s="11">
        <f t="shared" si="5"/>
        <v>8267</v>
      </c>
      <c r="L29" s="28"/>
      <c r="M29" s="28"/>
      <c r="N29" s="28"/>
      <c r="O29" s="28"/>
    </row>
    <row r="30" spans="1:15" ht="19.5" customHeight="1" hidden="1">
      <c r="A30" s="33" t="s">
        <v>23</v>
      </c>
      <c r="B30" s="25">
        <v>2359</v>
      </c>
      <c r="C30" s="25">
        <v>1940</v>
      </c>
      <c r="D30" s="25">
        <v>18</v>
      </c>
      <c r="E30" s="10">
        <f t="shared" si="7"/>
        <v>4317</v>
      </c>
      <c r="F30" s="25">
        <v>2154</v>
      </c>
      <c r="G30" s="25">
        <v>1264</v>
      </c>
      <c r="H30" s="25">
        <v>11</v>
      </c>
      <c r="I30" s="25">
        <f aca="true" t="shared" si="8" ref="I30:I35">SUM(F30:H30)</f>
        <v>3429</v>
      </c>
      <c r="J30" s="11">
        <f t="shared" si="5"/>
        <v>7746</v>
      </c>
      <c r="L30" s="28"/>
      <c r="M30" s="28"/>
      <c r="N30" s="28"/>
      <c r="O30" s="28"/>
    </row>
    <row r="31" spans="1:15" ht="19.5" customHeight="1" hidden="1">
      <c r="A31" s="33" t="s">
        <v>24</v>
      </c>
      <c r="B31" s="25">
        <v>2927</v>
      </c>
      <c r="C31" s="25">
        <v>2362</v>
      </c>
      <c r="D31" s="25">
        <v>43</v>
      </c>
      <c r="E31" s="10">
        <f t="shared" si="7"/>
        <v>5332</v>
      </c>
      <c r="F31" s="25">
        <v>2904</v>
      </c>
      <c r="G31" s="25">
        <v>1763</v>
      </c>
      <c r="H31" s="25">
        <v>28</v>
      </c>
      <c r="I31" s="25">
        <f t="shared" si="8"/>
        <v>4695</v>
      </c>
      <c r="J31" s="11">
        <f t="shared" si="5"/>
        <v>10027</v>
      </c>
      <c r="L31" s="28"/>
      <c r="M31" s="28"/>
      <c r="N31" s="28"/>
      <c r="O31" s="28"/>
    </row>
    <row r="32" spans="1:15" ht="19.5" customHeight="1" hidden="1">
      <c r="A32" s="33" t="s">
        <v>25</v>
      </c>
      <c r="B32" s="25">
        <v>2845</v>
      </c>
      <c r="C32" s="25">
        <v>2010</v>
      </c>
      <c r="D32" s="25">
        <v>46</v>
      </c>
      <c r="E32" s="10">
        <f t="shared" si="7"/>
        <v>4901</v>
      </c>
      <c r="F32" s="25">
        <v>2476</v>
      </c>
      <c r="G32" s="25">
        <v>1524</v>
      </c>
      <c r="H32" s="25">
        <v>33</v>
      </c>
      <c r="I32" s="25">
        <f t="shared" si="8"/>
        <v>4033</v>
      </c>
      <c r="J32" s="11">
        <f t="shared" si="5"/>
        <v>8934</v>
      </c>
      <c r="L32" s="28"/>
      <c r="M32" s="28"/>
      <c r="N32" s="28"/>
      <c r="O32" s="28"/>
    </row>
    <row r="33" spans="1:15" ht="19.5" customHeight="1" hidden="1">
      <c r="A33" s="33" t="s">
        <v>26</v>
      </c>
      <c r="B33" s="25">
        <v>2412</v>
      </c>
      <c r="C33" s="25">
        <v>899</v>
      </c>
      <c r="D33" s="25">
        <v>30</v>
      </c>
      <c r="E33" s="10">
        <f t="shared" si="7"/>
        <v>3341</v>
      </c>
      <c r="F33" s="25">
        <v>2338</v>
      </c>
      <c r="G33" s="25">
        <v>1405</v>
      </c>
      <c r="H33" s="25">
        <v>27</v>
      </c>
      <c r="I33" s="25">
        <f t="shared" si="8"/>
        <v>3770</v>
      </c>
      <c r="J33" s="11">
        <f t="shared" si="5"/>
        <v>7111</v>
      </c>
      <c r="L33" s="28"/>
      <c r="M33" s="28"/>
      <c r="N33" s="28"/>
      <c r="O33" s="28"/>
    </row>
    <row r="34" spans="1:15" ht="19.5" customHeight="1" hidden="1">
      <c r="A34" s="33" t="s">
        <v>27</v>
      </c>
      <c r="B34" s="25">
        <v>3558</v>
      </c>
      <c r="C34" s="25">
        <v>979</v>
      </c>
      <c r="D34" s="25">
        <v>47</v>
      </c>
      <c r="E34" s="10">
        <f t="shared" si="7"/>
        <v>4584</v>
      </c>
      <c r="F34" s="25">
        <v>4181</v>
      </c>
      <c r="G34" s="25">
        <v>1108</v>
      </c>
      <c r="H34" s="25">
        <v>43</v>
      </c>
      <c r="I34" s="25">
        <f t="shared" si="8"/>
        <v>5332</v>
      </c>
      <c r="J34" s="11">
        <f t="shared" si="5"/>
        <v>9916</v>
      </c>
      <c r="L34" s="28"/>
      <c r="M34" s="28"/>
      <c r="N34" s="28"/>
      <c r="O34" s="28"/>
    </row>
    <row r="35" spans="1:15" ht="19.5" customHeight="1" hidden="1">
      <c r="A35" s="33" t="s">
        <v>28</v>
      </c>
      <c r="B35" s="25">
        <v>3732</v>
      </c>
      <c r="C35" s="25">
        <v>1135</v>
      </c>
      <c r="D35" s="25">
        <v>60</v>
      </c>
      <c r="E35" s="10">
        <f t="shared" si="7"/>
        <v>4927</v>
      </c>
      <c r="F35" s="25">
        <v>3111</v>
      </c>
      <c r="G35" s="25">
        <v>1033</v>
      </c>
      <c r="H35" s="25">
        <v>40</v>
      </c>
      <c r="I35" s="25">
        <f t="shared" si="8"/>
        <v>4184</v>
      </c>
      <c r="J35" s="11">
        <f t="shared" si="5"/>
        <v>9111</v>
      </c>
      <c r="L35" s="28"/>
      <c r="M35" s="28"/>
      <c r="N35" s="28"/>
      <c r="O35" s="28"/>
    </row>
    <row r="36" spans="1:15" ht="19.5" customHeight="1" hidden="1">
      <c r="A36" s="33" t="s">
        <v>29</v>
      </c>
      <c r="B36" s="25">
        <v>2011</v>
      </c>
      <c r="C36" s="25">
        <v>736</v>
      </c>
      <c r="D36" s="25">
        <v>19</v>
      </c>
      <c r="E36" s="10">
        <f t="shared" si="7"/>
        <v>2766</v>
      </c>
      <c r="F36" s="25">
        <v>1910</v>
      </c>
      <c r="G36" s="25">
        <v>523</v>
      </c>
      <c r="H36" s="25">
        <v>19</v>
      </c>
      <c r="I36" s="25">
        <f aca="true" t="shared" si="9" ref="I36:I65">SUM(F36:H36)</f>
        <v>2452</v>
      </c>
      <c r="J36" s="11">
        <f t="shared" si="5"/>
        <v>5218</v>
      </c>
      <c r="L36" s="28"/>
      <c r="M36" s="28"/>
      <c r="N36" s="28"/>
      <c r="O36" s="28"/>
    </row>
    <row r="37" spans="1:15" s="29" customFormat="1" ht="19.5" customHeight="1" hidden="1">
      <c r="A37" s="33" t="s">
        <v>30</v>
      </c>
      <c r="B37" s="25">
        <v>1787</v>
      </c>
      <c r="C37" s="25">
        <v>719</v>
      </c>
      <c r="D37" s="25">
        <v>29</v>
      </c>
      <c r="E37" s="10">
        <f t="shared" si="7"/>
        <v>2535</v>
      </c>
      <c r="F37" s="25">
        <v>1740</v>
      </c>
      <c r="G37" s="25">
        <v>433</v>
      </c>
      <c r="H37" s="25">
        <v>22</v>
      </c>
      <c r="I37" s="25">
        <f t="shared" si="9"/>
        <v>2195</v>
      </c>
      <c r="J37" s="11">
        <f t="shared" si="5"/>
        <v>4730</v>
      </c>
      <c r="L37" s="28"/>
      <c r="M37" s="28"/>
      <c r="N37" s="28"/>
      <c r="O37" s="28"/>
    </row>
    <row r="38" spans="1:15" s="29" customFormat="1" ht="19.5" customHeight="1" hidden="1">
      <c r="A38" s="33" t="s">
        <v>31</v>
      </c>
      <c r="B38" s="25">
        <v>1770</v>
      </c>
      <c r="C38" s="25">
        <v>604</v>
      </c>
      <c r="D38" s="25">
        <v>28</v>
      </c>
      <c r="E38" s="10">
        <f t="shared" si="7"/>
        <v>2402</v>
      </c>
      <c r="F38" s="25">
        <v>1633</v>
      </c>
      <c r="G38" s="25">
        <v>297</v>
      </c>
      <c r="H38" s="25">
        <v>18</v>
      </c>
      <c r="I38" s="25">
        <f t="shared" si="9"/>
        <v>1948</v>
      </c>
      <c r="J38" s="11">
        <f t="shared" si="5"/>
        <v>4350</v>
      </c>
      <c r="L38" s="28"/>
      <c r="M38" s="28"/>
      <c r="N38" s="28"/>
      <c r="O38" s="28"/>
    </row>
    <row r="39" spans="1:15" s="29" customFormat="1" ht="19.5" customHeight="1" hidden="1">
      <c r="A39" s="33" t="s">
        <v>32</v>
      </c>
      <c r="B39" s="25">
        <v>1747</v>
      </c>
      <c r="C39" s="25">
        <v>441</v>
      </c>
      <c r="D39" s="25">
        <v>19</v>
      </c>
      <c r="E39" s="10">
        <f t="shared" si="7"/>
        <v>2207</v>
      </c>
      <c r="F39" s="25">
        <v>1816</v>
      </c>
      <c r="G39" s="25">
        <v>393</v>
      </c>
      <c r="H39" s="25">
        <v>16</v>
      </c>
      <c r="I39" s="25">
        <f t="shared" si="9"/>
        <v>2225</v>
      </c>
      <c r="J39" s="11">
        <f t="shared" si="5"/>
        <v>4432</v>
      </c>
      <c r="L39" s="28"/>
      <c r="M39" s="28"/>
      <c r="N39" s="28"/>
      <c r="O39" s="28"/>
    </row>
    <row r="40" spans="1:15" s="29" customFormat="1" ht="19.5" customHeight="1">
      <c r="A40" s="33" t="s">
        <v>33</v>
      </c>
      <c r="B40" s="25">
        <f>SUM(B41:B52)</f>
        <v>22941</v>
      </c>
      <c r="C40" s="25">
        <f>SUM(C41:C52)</f>
        <v>7138</v>
      </c>
      <c r="D40" s="25">
        <f>SUM(D41:D52)</f>
        <v>397</v>
      </c>
      <c r="E40" s="10">
        <f>SUM(B40:D40)</f>
        <v>30476</v>
      </c>
      <c r="F40" s="25">
        <f>SUM(F41:F52)</f>
        <v>21322</v>
      </c>
      <c r="G40" s="25">
        <f>SUM(G41:G52)</f>
        <v>6692</v>
      </c>
      <c r="H40" s="25">
        <f>SUM(H41:H52)</f>
        <v>394</v>
      </c>
      <c r="I40" s="25">
        <f t="shared" si="9"/>
        <v>28408</v>
      </c>
      <c r="J40" s="11">
        <f t="shared" si="5"/>
        <v>58884</v>
      </c>
      <c r="L40" s="28"/>
      <c r="M40" s="28"/>
      <c r="N40" s="28"/>
      <c r="O40" s="28"/>
    </row>
    <row r="41" spans="1:15" ht="19.5" customHeight="1" hidden="1">
      <c r="A41" s="32" t="s">
        <v>34</v>
      </c>
      <c r="B41" s="10">
        <v>1505</v>
      </c>
      <c r="C41" s="10">
        <v>215</v>
      </c>
      <c r="D41" s="10">
        <v>23</v>
      </c>
      <c r="E41" s="10">
        <f>SUM(B41:D41)</f>
        <v>1743</v>
      </c>
      <c r="F41" s="10">
        <v>1555</v>
      </c>
      <c r="G41" s="10">
        <v>373</v>
      </c>
      <c r="H41" s="10">
        <v>21</v>
      </c>
      <c r="I41" s="25">
        <f t="shared" si="9"/>
        <v>1949</v>
      </c>
      <c r="J41" s="11">
        <f t="shared" si="5"/>
        <v>3692</v>
      </c>
      <c r="L41" s="12"/>
      <c r="M41" s="12"/>
      <c r="N41" s="12"/>
      <c r="O41" s="28"/>
    </row>
    <row r="42" spans="1:15" ht="19.5" customHeight="1" hidden="1">
      <c r="A42" s="33" t="s">
        <v>35</v>
      </c>
      <c r="B42" s="25">
        <v>3100</v>
      </c>
      <c r="C42" s="25">
        <v>551</v>
      </c>
      <c r="D42" s="25">
        <v>31</v>
      </c>
      <c r="E42" s="10">
        <f aca="true" t="shared" si="10" ref="E42:E65">SUM(B42:D42)</f>
        <v>3682</v>
      </c>
      <c r="F42" s="25">
        <v>2677</v>
      </c>
      <c r="G42" s="25">
        <v>631</v>
      </c>
      <c r="H42" s="25">
        <v>25</v>
      </c>
      <c r="I42" s="25">
        <f t="shared" si="9"/>
        <v>3333</v>
      </c>
      <c r="J42" s="11">
        <f t="shared" si="5"/>
        <v>7015</v>
      </c>
      <c r="L42" s="28"/>
      <c r="M42" s="28"/>
      <c r="N42" s="28"/>
      <c r="O42" s="28"/>
    </row>
    <row r="43" spans="1:15" ht="19.5" customHeight="1" hidden="1">
      <c r="A43" s="32" t="s">
        <v>36</v>
      </c>
      <c r="B43" s="25">
        <v>2196</v>
      </c>
      <c r="C43" s="25">
        <v>1490</v>
      </c>
      <c r="D43" s="25">
        <v>33</v>
      </c>
      <c r="E43" s="10">
        <f t="shared" si="10"/>
        <v>3719</v>
      </c>
      <c r="F43" s="25">
        <v>1419</v>
      </c>
      <c r="G43" s="25">
        <v>719</v>
      </c>
      <c r="H43" s="25">
        <v>22</v>
      </c>
      <c r="I43" s="25">
        <f t="shared" si="9"/>
        <v>2160</v>
      </c>
      <c r="J43" s="11">
        <f t="shared" si="5"/>
        <v>5879</v>
      </c>
      <c r="L43" s="28"/>
      <c r="M43" s="28"/>
      <c r="N43" s="28"/>
      <c r="O43" s="28"/>
    </row>
    <row r="44" spans="1:15" ht="19.5" customHeight="1" hidden="1">
      <c r="A44" s="33" t="s">
        <v>37</v>
      </c>
      <c r="B44" s="25">
        <v>2188</v>
      </c>
      <c r="C44" s="25">
        <v>1045</v>
      </c>
      <c r="D44" s="25">
        <v>3</v>
      </c>
      <c r="E44" s="10">
        <f t="shared" si="10"/>
        <v>3236</v>
      </c>
      <c r="F44" s="25">
        <v>1990</v>
      </c>
      <c r="G44" s="25">
        <v>1072</v>
      </c>
      <c r="H44" s="25">
        <v>44</v>
      </c>
      <c r="I44" s="25">
        <f t="shared" si="9"/>
        <v>3106</v>
      </c>
      <c r="J44" s="11">
        <f t="shared" si="5"/>
        <v>6342</v>
      </c>
      <c r="L44" s="28"/>
      <c r="M44" s="28"/>
      <c r="N44" s="28"/>
      <c r="O44" s="28"/>
    </row>
    <row r="45" spans="1:15" ht="19.5" customHeight="1" hidden="1">
      <c r="A45" s="32" t="s">
        <v>38</v>
      </c>
      <c r="B45" s="25">
        <v>1797</v>
      </c>
      <c r="C45" s="25">
        <v>899</v>
      </c>
      <c r="D45" s="25">
        <v>42</v>
      </c>
      <c r="E45" s="10">
        <f t="shared" si="10"/>
        <v>2738</v>
      </c>
      <c r="F45" s="25">
        <v>1685</v>
      </c>
      <c r="G45" s="25">
        <v>946</v>
      </c>
      <c r="H45" s="25">
        <v>47</v>
      </c>
      <c r="I45" s="25">
        <f t="shared" si="9"/>
        <v>2678</v>
      </c>
      <c r="J45" s="11">
        <f t="shared" si="5"/>
        <v>5416</v>
      </c>
      <c r="L45" s="28"/>
      <c r="M45" s="28"/>
      <c r="N45" s="28"/>
      <c r="O45" s="28"/>
    </row>
    <row r="46" spans="1:15" ht="19.5" customHeight="1" hidden="1">
      <c r="A46" s="33" t="s">
        <v>39</v>
      </c>
      <c r="B46" s="25">
        <v>1495</v>
      </c>
      <c r="C46" s="25">
        <v>370</v>
      </c>
      <c r="D46" s="25">
        <v>16</v>
      </c>
      <c r="E46" s="10">
        <f t="shared" si="10"/>
        <v>1881</v>
      </c>
      <c r="F46" s="25">
        <v>1530</v>
      </c>
      <c r="G46" s="25">
        <v>709</v>
      </c>
      <c r="H46" s="25">
        <v>15</v>
      </c>
      <c r="I46" s="25">
        <f t="shared" si="9"/>
        <v>2254</v>
      </c>
      <c r="J46" s="11">
        <f t="shared" si="5"/>
        <v>4135</v>
      </c>
      <c r="L46" s="28"/>
      <c r="M46" s="28"/>
      <c r="N46" s="28"/>
      <c r="O46" s="28"/>
    </row>
    <row r="47" spans="1:15" ht="19.5" customHeight="1" hidden="1">
      <c r="A47" s="32" t="s">
        <v>40</v>
      </c>
      <c r="B47" s="25">
        <v>2753</v>
      </c>
      <c r="C47" s="25">
        <v>408</v>
      </c>
      <c r="D47" s="25">
        <v>56</v>
      </c>
      <c r="E47" s="10">
        <f t="shared" si="10"/>
        <v>3217</v>
      </c>
      <c r="F47" s="25">
        <v>2988</v>
      </c>
      <c r="G47" s="25">
        <v>367</v>
      </c>
      <c r="H47" s="25">
        <v>40</v>
      </c>
      <c r="I47" s="25">
        <f t="shared" si="9"/>
        <v>3395</v>
      </c>
      <c r="J47" s="11">
        <f t="shared" si="5"/>
        <v>6612</v>
      </c>
      <c r="L47" s="28"/>
      <c r="M47" s="28"/>
      <c r="N47" s="28"/>
      <c r="O47" s="28"/>
    </row>
    <row r="48" spans="1:15" ht="19.5" customHeight="1" hidden="1">
      <c r="A48" s="33" t="s">
        <v>41</v>
      </c>
      <c r="B48" s="25">
        <v>2657</v>
      </c>
      <c r="C48" s="25">
        <v>406</v>
      </c>
      <c r="D48" s="25">
        <v>42</v>
      </c>
      <c r="E48" s="10">
        <f t="shared" si="10"/>
        <v>3105</v>
      </c>
      <c r="F48" s="25">
        <v>2473</v>
      </c>
      <c r="G48" s="25">
        <v>428</v>
      </c>
      <c r="H48" s="25">
        <v>47</v>
      </c>
      <c r="I48" s="25">
        <f t="shared" si="9"/>
        <v>2948</v>
      </c>
      <c r="J48" s="11">
        <f t="shared" si="5"/>
        <v>6053</v>
      </c>
      <c r="L48" s="28"/>
      <c r="M48" s="28"/>
      <c r="N48" s="28"/>
      <c r="O48" s="28"/>
    </row>
    <row r="49" spans="1:15" ht="19.5" customHeight="1" hidden="1">
      <c r="A49" s="32" t="s">
        <v>42</v>
      </c>
      <c r="B49" s="25">
        <v>1664</v>
      </c>
      <c r="C49" s="25">
        <v>461</v>
      </c>
      <c r="D49" s="25">
        <v>32</v>
      </c>
      <c r="E49" s="10">
        <f t="shared" si="10"/>
        <v>2157</v>
      </c>
      <c r="F49" s="25">
        <v>1738</v>
      </c>
      <c r="G49" s="25">
        <v>352</v>
      </c>
      <c r="H49" s="25">
        <v>29</v>
      </c>
      <c r="I49" s="25">
        <f t="shared" si="9"/>
        <v>2119</v>
      </c>
      <c r="J49" s="11">
        <f t="shared" si="5"/>
        <v>4276</v>
      </c>
      <c r="L49" s="28"/>
      <c r="M49" s="28"/>
      <c r="N49" s="28"/>
      <c r="O49" s="28"/>
    </row>
    <row r="50" spans="1:15" s="29" customFormat="1" ht="19.5" customHeight="1" hidden="1">
      <c r="A50" s="33" t="s">
        <v>43</v>
      </c>
      <c r="B50" s="25">
        <v>1402</v>
      </c>
      <c r="C50" s="25">
        <v>593</v>
      </c>
      <c r="D50" s="25">
        <v>45</v>
      </c>
      <c r="E50" s="10">
        <f t="shared" si="10"/>
        <v>2040</v>
      </c>
      <c r="F50" s="25">
        <v>1230</v>
      </c>
      <c r="G50" s="25">
        <v>389</v>
      </c>
      <c r="H50" s="25">
        <v>40</v>
      </c>
      <c r="I50" s="25">
        <f t="shared" si="9"/>
        <v>1659</v>
      </c>
      <c r="J50" s="11">
        <f t="shared" si="5"/>
        <v>3699</v>
      </c>
      <c r="L50" s="28"/>
      <c r="M50" s="28"/>
      <c r="N50" s="28"/>
      <c r="O50" s="28"/>
    </row>
    <row r="51" spans="1:15" s="29" customFormat="1" ht="19.5" customHeight="1" hidden="1">
      <c r="A51" s="32" t="s">
        <v>44</v>
      </c>
      <c r="B51" s="25">
        <v>1267</v>
      </c>
      <c r="C51" s="25">
        <v>480</v>
      </c>
      <c r="D51" s="25">
        <v>38</v>
      </c>
      <c r="E51" s="25">
        <f t="shared" si="10"/>
        <v>1785</v>
      </c>
      <c r="F51" s="25">
        <v>1142</v>
      </c>
      <c r="G51" s="25">
        <v>446</v>
      </c>
      <c r="H51" s="25">
        <v>30</v>
      </c>
      <c r="I51" s="25">
        <f t="shared" si="9"/>
        <v>1618</v>
      </c>
      <c r="J51" s="11">
        <f t="shared" si="5"/>
        <v>3403</v>
      </c>
      <c r="L51" s="28"/>
      <c r="M51" s="28"/>
      <c r="N51" s="28"/>
      <c r="O51" s="28"/>
    </row>
    <row r="52" spans="1:15" s="29" customFormat="1" ht="19.5" customHeight="1" hidden="1">
      <c r="A52" s="33" t="s">
        <v>45</v>
      </c>
      <c r="B52" s="25">
        <v>917</v>
      </c>
      <c r="C52" s="25">
        <v>220</v>
      </c>
      <c r="D52" s="25">
        <v>36</v>
      </c>
      <c r="E52" s="10">
        <f t="shared" si="10"/>
        <v>1173</v>
      </c>
      <c r="F52" s="25">
        <v>895</v>
      </c>
      <c r="G52" s="25">
        <v>260</v>
      </c>
      <c r="H52" s="25">
        <v>34</v>
      </c>
      <c r="I52" s="25">
        <f t="shared" si="9"/>
        <v>1189</v>
      </c>
      <c r="J52" s="11">
        <f t="shared" si="5"/>
        <v>2362</v>
      </c>
      <c r="L52" s="28"/>
      <c r="M52" s="28"/>
      <c r="N52" s="28"/>
      <c r="O52" s="28"/>
    </row>
    <row r="53" spans="1:15" s="37" customFormat="1" ht="19.5" customHeight="1">
      <c r="A53" s="34" t="s">
        <v>46</v>
      </c>
      <c r="B53" s="36">
        <f>SUM(B54:B65)</f>
        <v>13688</v>
      </c>
      <c r="C53" s="36">
        <f aca="true" t="shared" si="11" ref="C53:J53">SUM(C54:C65)</f>
        <v>5019</v>
      </c>
      <c r="D53" s="36">
        <f t="shared" si="11"/>
        <v>709</v>
      </c>
      <c r="E53" s="36">
        <f t="shared" si="11"/>
        <v>19416</v>
      </c>
      <c r="F53" s="36">
        <f t="shared" si="11"/>
        <v>13938</v>
      </c>
      <c r="G53" s="36">
        <f t="shared" si="11"/>
        <v>5007</v>
      </c>
      <c r="H53" s="36">
        <f t="shared" si="11"/>
        <v>721</v>
      </c>
      <c r="I53" s="36">
        <f t="shared" si="11"/>
        <v>19666</v>
      </c>
      <c r="J53" s="36">
        <f t="shared" si="11"/>
        <v>39082</v>
      </c>
      <c r="L53" s="38"/>
      <c r="M53" s="38"/>
      <c r="N53" s="38"/>
      <c r="O53" s="38"/>
    </row>
    <row r="54" spans="1:15" s="43" customFormat="1" ht="30" customHeight="1" hidden="1">
      <c r="A54" s="39" t="s">
        <v>47</v>
      </c>
      <c r="B54" s="40">
        <v>718</v>
      </c>
      <c r="C54" s="40">
        <v>256</v>
      </c>
      <c r="D54" s="40">
        <v>53</v>
      </c>
      <c r="E54" s="41">
        <f t="shared" si="10"/>
        <v>1027</v>
      </c>
      <c r="F54" s="40">
        <v>1379</v>
      </c>
      <c r="G54" s="40">
        <v>507</v>
      </c>
      <c r="H54" s="40">
        <v>47</v>
      </c>
      <c r="I54" s="40">
        <f t="shared" si="9"/>
        <v>1933</v>
      </c>
      <c r="J54" s="42">
        <f t="shared" si="5"/>
        <v>2960</v>
      </c>
      <c r="L54" s="44"/>
      <c r="M54" s="44"/>
      <c r="N54" s="44"/>
      <c r="O54" s="44"/>
    </row>
    <row r="55" spans="1:15" s="43" customFormat="1" ht="25.5" customHeight="1" hidden="1">
      <c r="A55" s="39" t="s">
        <v>48</v>
      </c>
      <c r="B55" s="40">
        <v>1946</v>
      </c>
      <c r="C55" s="40">
        <v>670</v>
      </c>
      <c r="D55" s="40">
        <v>50</v>
      </c>
      <c r="E55" s="41">
        <f t="shared" si="10"/>
        <v>2666</v>
      </c>
      <c r="F55" s="40">
        <v>1439</v>
      </c>
      <c r="G55" s="40">
        <v>567</v>
      </c>
      <c r="H55" s="40">
        <v>51</v>
      </c>
      <c r="I55" s="40">
        <f t="shared" si="9"/>
        <v>2057</v>
      </c>
      <c r="J55" s="42">
        <f t="shared" si="5"/>
        <v>4723</v>
      </c>
      <c r="L55" s="44"/>
      <c r="M55" s="44"/>
      <c r="N55" s="44"/>
      <c r="O55" s="44"/>
    </row>
    <row r="56" spans="1:15" s="43" customFormat="1" ht="25.5" customHeight="1" hidden="1">
      <c r="A56" s="39" t="s">
        <v>49</v>
      </c>
      <c r="B56" s="40">
        <v>894</v>
      </c>
      <c r="C56" s="40">
        <v>440</v>
      </c>
      <c r="D56" s="40">
        <v>35</v>
      </c>
      <c r="E56" s="41">
        <f t="shared" si="10"/>
        <v>1369</v>
      </c>
      <c r="F56" s="40">
        <v>835</v>
      </c>
      <c r="G56" s="40">
        <v>217</v>
      </c>
      <c r="H56" s="40">
        <v>34</v>
      </c>
      <c r="I56" s="40">
        <f t="shared" si="9"/>
        <v>1086</v>
      </c>
      <c r="J56" s="42">
        <f t="shared" si="5"/>
        <v>2455</v>
      </c>
      <c r="L56" s="44"/>
      <c r="M56" s="44"/>
      <c r="N56" s="44"/>
      <c r="O56" s="44"/>
    </row>
    <row r="57" spans="1:15" s="43" customFormat="1" ht="25.5" customHeight="1" hidden="1">
      <c r="A57" s="39" t="s">
        <v>50</v>
      </c>
      <c r="B57" s="40">
        <v>1593</v>
      </c>
      <c r="C57" s="40">
        <v>676</v>
      </c>
      <c r="D57" s="40">
        <v>49</v>
      </c>
      <c r="E57" s="41">
        <f t="shared" si="10"/>
        <v>2318</v>
      </c>
      <c r="F57" s="40">
        <v>1473</v>
      </c>
      <c r="G57" s="40">
        <v>790</v>
      </c>
      <c r="H57" s="40">
        <v>44</v>
      </c>
      <c r="I57" s="40">
        <f t="shared" si="9"/>
        <v>2307</v>
      </c>
      <c r="J57" s="42">
        <f t="shared" si="5"/>
        <v>4625</v>
      </c>
      <c r="L57" s="44"/>
      <c r="M57" s="44"/>
      <c r="N57" s="44"/>
      <c r="O57" s="44"/>
    </row>
    <row r="58" spans="1:15" s="43" customFormat="1" ht="25.5" customHeight="1" hidden="1">
      <c r="A58" s="39" t="s">
        <v>51</v>
      </c>
      <c r="B58" s="40">
        <v>1057</v>
      </c>
      <c r="C58" s="40">
        <v>267</v>
      </c>
      <c r="D58" s="40">
        <v>54</v>
      </c>
      <c r="E58" s="41">
        <f t="shared" si="10"/>
        <v>1378</v>
      </c>
      <c r="F58" s="40">
        <v>1065</v>
      </c>
      <c r="G58" s="40">
        <v>271</v>
      </c>
      <c r="H58" s="40">
        <v>55</v>
      </c>
      <c r="I58" s="40">
        <f t="shared" si="9"/>
        <v>1391</v>
      </c>
      <c r="J58" s="42">
        <f t="shared" si="5"/>
        <v>2769</v>
      </c>
      <c r="L58" s="44"/>
      <c r="M58" s="44"/>
      <c r="N58" s="44"/>
      <c r="O58" s="44"/>
    </row>
    <row r="59" spans="1:15" s="43" customFormat="1" ht="25.5" customHeight="1" hidden="1">
      <c r="A59" s="39" t="s">
        <v>52</v>
      </c>
      <c r="B59" s="40">
        <v>1070</v>
      </c>
      <c r="C59" s="40">
        <v>303</v>
      </c>
      <c r="D59" s="40">
        <v>73</v>
      </c>
      <c r="E59" s="41">
        <f t="shared" si="10"/>
        <v>1446</v>
      </c>
      <c r="F59" s="40">
        <v>1129</v>
      </c>
      <c r="G59" s="40">
        <v>289</v>
      </c>
      <c r="H59" s="40">
        <v>74</v>
      </c>
      <c r="I59" s="40">
        <f t="shared" si="9"/>
        <v>1492</v>
      </c>
      <c r="J59" s="42">
        <f t="shared" si="5"/>
        <v>2938</v>
      </c>
      <c r="L59" s="44"/>
      <c r="M59" s="44"/>
      <c r="N59" s="44"/>
      <c r="O59" s="44"/>
    </row>
    <row r="60" spans="1:15" s="43" customFormat="1" ht="25.5" customHeight="1" hidden="1">
      <c r="A60" s="39" t="s">
        <v>53</v>
      </c>
      <c r="B60" s="40">
        <v>1919</v>
      </c>
      <c r="C60" s="40">
        <v>543</v>
      </c>
      <c r="D60" s="40">
        <v>79</v>
      </c>
      <c r="E60" s="41">
        <f t="shared" si="10"/>
        <v>2541</v>
      </c>
      <c r="F60" s="40">
        <v>2251</v>
      </c>
      <c r="G60" s="40">
        <v>554</v>
      </c>
      <c r="H60" s="40">
        <v>93</v>
      </c>
      <c r="I60" s="40">
        <f t="shared" si="9"/>
        <v>2898</v>
      </c>
      <c r="J60" s="42">
        <f t="shared" si="5"/>
        <v>5439</v>
      </c>
      <c r="L60" s="44"/>
      <c r="M60" s="44"/>
      <c r="N60" s="44"/>
      <c r="O60" s="44"/>
    </row>
    <row r="61" spans="1:15" s="43" customFormat="1" ht="25.5" customHeight="1" hidden="1">
      <c r="A61" s="39" t="s">
        <v>54</v>
      </c>
      <c r="B61" s="40">
        <v>1340</v>
      </c>
      <c r="C61" s="40">
        <v>247</v>
      </c>
      <c r="D61" s="45">
        <v>59</v>
      </c>
      <c r="E61" s="41">
        <f t="shared" si="10"/>
        <v>1646</v>
      </c>
      <c r="F61" s="40">
        <v>1125</v>
      </c>
      <c r="G61" s="40">
        <v>334</v>
      </c>
      <c r="H61" s="40">
        <v>65</v>
      </c>
      <c r="I61" s="40">
        <f t="shared" si="9"/>
        <v>1524</v>
      </c>
      <c r="J61" s="42">
        <f t="shared" si="5"/>
        <v>3170</v>
      </c>
      <c r="L61" s="44"/>
      <c r="M61" s="44"/>
      <c r="N61" s="44"/>
      <c r="O61" s="44"/>
    </row>
    <row r="62" spans="1:15" s="43" customFormat="1" ht="25.5" customHeight="1" hidden="1">
      <c r="A62" s="39" t="s">
        <v>55</v>
      </c>
      <c r="B62" s="40">
        <v>1002</v>
      </c>
      <c r="C62" s="40">
        <v>468</v>
      </c>
      <c r="D62" s="40">
        <v>81</v>
      </c>
      <c r="E62" s="41">
        <f t="shared" si="10"/>
        <v>1551</v>
      </c>
      <c r="F62" s="40">
        <v>1052</v>
      </c>
      <c r="G62" s="40">
        <v>357</v>
      </c>
      <c r="H62" s="40">
        <v>83</v>
      </c>
      <c r="I62" s="40">
        <f t="shared" si="9"/>
        <v>1492</v>
      </c>
      <c r="J62" s="42">
        <f t="shared" si="5"/>
        <v>3043</v>
      </c>
      <c r="L62" s="44"/>
      <c r="M62" s="44"/>
      <c r="N62" s="44"/>
      <c r="O62" s="44"/>
    </row>
    <row r="63" spans="1:15" s="43" customFormat="1" ht="25.5" customHeight="1" hidden="1">
      <c r="A63" s="39" t="s">
        <v>56</v>
      </c>
      <c r="B63" s="40">
        <v>811</v>
      </c>
      <c r="C63" s="40">
        <v>673</v>
      </c>
      <c r="D63" s="40">
        <v>61</v>
      </c>
      <c r="E63" s="41">
        <f t="shared" si="10"/>
        <v>1545</v>
      </c>
      <c r="F63" s="40">
        <v>846</v>
      </c>
      <c r="G63" s="40">
        <v>602</v>
      </c>
      <c r="H63" s="40">
        <v>58</v>
      </c>
      <c r="I63" s="40">
        <f t="shared" si="9"/>
        <v>1506</v>
      </c>
      <c r="J63" s="42">
        <f t="shared" si="5"/>
        <v>3051</v>
      </c>
      <c r="L63" s="44"/>
      <c r="M63" s="44"/>
      <c r="N63" s="44"/>
      <c r="O63" s="44"/>
    </row>
    <row r="64" spans="1:15" s="43" customFormat="1" ht="25.5" customHeight="1" hidden="1">
      <c r="A64" s="39" t="s">
        <v>57</v>
      </c>
      <c r="B64" s="40">
        <v>729</v>
      </c>
      <c r="C64" s="40">
        <v>260</v>
      </c>
      <c r="D64" s="40">
        <v>52</v>
      </c>
      <c r="E64" s="41">
        <f t="shared" si="10"/>
        <v>1041</v>
      </c>
      <c r="F64" s="40">
        <v>709</v>
      </c>
      <c r="G64" s="40">
        <v>270</v>
      </c>
      <c r="H64" s="40">
        <v>57</v>
      </c>
      <c r="I64" s="40">
        <f t="shared" si="9"/>
        <v>1036</v>
      </c>
      <c r="J64" s="42">
        <f t="shared" si="5"/>
        <v>2077</v>
      </c>
      <c r="L64" s="44"/>
      <c r="M64" s="44"/>
      <c r="N64" s="44"/>
      <c r="O64" s="44"/>
    </row>
    <row r="65" spans="1:15" s="43" customFormat="1" ht="25.5" customHeight="1" hidden="1">
      <c r="A65" s="39" t="s">
        <v>58</v>
      </c>
      <c r="B65" s="40">
        <v>609</v>
      </c>
      <c r="C65" s="40">
        <v>216</v>
      </c>
      <c r="D65" s="40">
        <v>63</v>
      </c>
      <c r="E65" s="41">
        <f t="shared" si="10"/>
        <v>888</v>
      </c>
      <c r="F65" s="40">
        <v>635</v>
      </c>
      <c r="G65" s="40">
        <v>249</v>
      </c>
      <c r="H65" s="40">
        <v>60</v>
      </c>
      <c r="I65" s="40">
        <f t="shared" si="9"/>
        <v>944</v>
      </c>
      <c r="J65" s="42">
        <f t="shared" si="5"/>
        <v>1832</v>
      </c>
      <c r="L65" s="44"/>
      <c r="M65" s="44"/>
      <c r="N65" s="44"/>
      <c r="O65" s="44"/>
    </row>
    <row r="66" spans="1:15" s="59" customFormat="1" ht="21" customHeight="1">
      <c r="A66" s="57" t="s">
        <v>59</v>
      </c>
      <c r="B66" s="58">
        <f aca="true" t="shared" si="12" ref="B66:J66">SUM(B67:B78)</f>
        <v>11860</v>
      </c>
      <c r="C66" s="58">
        <f t="shared" si="12"/>
        <v>4389</v>
      </c>
      <c r="D66" s="58">
        <f t="shared" si="12"/>
        <v>885</v>
      </c>
      <c r="E66" s="58">
        <f t="shared" si="12"/>
        <v>17134</v>
      </c>
      <c r="F66" s="58">
        <f t="shared" si="12"/>
        <v>12666</v>
      </c>
      <c r="G66" s="58">
        <f t="shared" si="12"/>
        <v>4602</v>
      </c>
      <c r="H66" s="58">
        <f t="shared" si="12"/>
        <v>901</v>
      </c>
      <c r="I66" s="58">
        <f t="shared" si="12"/>
        <v>18169</v>
      </c>
      <c r="J66" s="58">
        <f t="shared" si="12"/>
        <v>35303</v>
      </c>
      <c r="L66" s="60"/>
      <c r="M66" s="60"/>
      <c r="N66" s="60"/>
      <c r="O66" s="60"/>
    </row>
    <row r="67" spans="1:15" s="35" customFormat="1" ht="19.5" customHeight="1" hidden="1">
      <c r="A67" s="52" t="s">
        <v>71</v>
      </c>
      <c r="B67" s="53">
        <v>1129</v>
      </c>
      <c r="C67" s="53">
        <v>135</v>
      </c>
      <c r="D67" s="53">
        <v>64</v>
      </c>
      <c r="E67" s="54">
        <f>SUM(B67:D67)</f>
        <v>1328</v>
      </c>
      <c r="F67" s="53">
        <v>2086</v>
      </c>
      <c r="G67" s="53">
        <v>384</v>
      </c>
      <c r="H67" s="53">
        <v>69</v>
      </c>
      <c r="I67" s="53">
        <f>SUM(F67:H67)</f>
        <v>2539</v>
      </c>
      <c r="J67" s="55">
        <f>E67+I67</f>
        <v>3867</v>
      </c>
      <c r="L67" s="56"/>
      <c r="M67" s="56"/>
      <c r="N67" s="56"/>
      <c r="O67" s="56"/>
    </row>
    <row r="68" spans="1:15" s="35" customFormat="1" ht="19.5" customHeight="1" hidden="1">
      <c r="A68" s="52" t="s">
        <v>60</v>
      </c>
      <c r="B68" s="53">
        <v>1822</v>
      </c>
      <c r="C68" s="53">
        <v>683</v>
      </c>
      <c r="D68" s="53">
        <v>60</v>
      </c>
      <c r="E68" s="54">
        <f aca="true" t="shared" si="13" ref="E68:E77">SUM(B68:D68)</f>
        <v>2565</v>
      </c>
      <c r="F68" s="53">
        <v>1166</v>
      </c>
      <c r="G68" s="53">
        <v>492</v>
      </c>
      <c r="H68" s="53">
        <v>58</v>
      </c>
      <c r="I68" s="53">
        <f aca="true" t="shared" si="14" ref="I68:I78">SUM(F68:H68)</f>
        <v>1716</v>
      </c>
      <c r="J68" s="55">
        <f aca="true" t="shared" si="15" ref="J68:J78">E68+I68</f>
        <v>4281</v>
      </c>
      <c r="L68" s="56"/>
      <c r="M68" s="56"/>
      <c r="N68" s="56"/>
      <c r="O68" s="56"/>
    </row>
    <row r="69" spans="1:15" s="35" customFormat="1" ht="19.5" customHeight="1" hidden="1">
      <c r="A69" s="52" t="s">
        <v>61</v>
      </c>
      <c r="B69" s="53">
        <v>604</v>
      </c>
      <c r="C69" s="53">
        <v>235</v>
      </c>
      <c r="D69" s="53">
        <v>56</v>
      </c>
      <c r="E69" s="54">
        <f t="shared" si="13"/>
        <v>895</v>
      </c>
      <c r="F69" s="53">
        <v>675</v>
      </c>
      <c r="G69" s="53">
        <v>103</v>
      </c>
      <c r="H69" s="53">
        <v>58</v>
      </c>
      <c r="I69" s="53">
        <f t="shared" si="14"/>
        <v>836</v>
      </c>
      <c r="J69" s="55">
        <f t="shared" si="15"/>
        <v>1731</v>
      </c>
      <c r="L69" s="56"/>
      <c r="M69" s="56"/>
      <c r="N69" s="56"/>
      <c r="O69" s="56"/>
    </row>
    <row r="70" spans="1:15" s="35" customFormat="1" ht="19.5" customHeight="1" hidden="1">
      <c r="A70" s="52" t="s">
        <v>62</v>
      </c>
      <c r="B70" s="53">
        <v>1385</v>
      </c>
      <c r="C70" s="53">
        <v>277</v>
      </c>
      <c r="D70" s="53">
        <v>74</v>
      </c>
      <c r="E70" s="54">
        <f t="shared" si="13"/>
        <v>1736</v>
      </c>
      <c r="F70" s="53">
        <v>1083</v>
      </c>
      <c r="G70" s="53">
        <v>393</v>
      </c>
      <c r="H70" s="53">
        <v>74</v>
      </c>
      <c r="I70" s="53">
        <f t="shared" si="14"/>
        <v>1550</v>
      </c>
      <c r="J70" s="55">
        <f t="shared" si="15"/>
        <v>3286</v>
      </c>
      <c r="L70" s="56"/>
      <c r="M70" s="56"/>
      <c r="N70" s="56"/>
      <c r="O70" s="56"/>
    </row>
    <row r="71" spans="1:15" s="35" customFormat="1" ht="19.5" customHeight="1" hidden="1">
      <c r="A71" s="52" t="s">
        <v>63</v>
      </c>
      <c r="B71" s="53">
        <v>999</v>
      </c>
      <c r="C71" s="53">
        <v>1029</v>
      </c>
      <c r="D71" s="53">
        <v>83</v>
      </c>
      <c r="E71" s="54">
        <f t="shared" si="13"/>
        <v>2111</v>
      </c>
      <c r="F71" s="53">
        <v>990</v>
      </c>
      <c r="G71" s="53">
        <v>1072</v>
      </c>
      <c r="H71" s="53">
        <v>80</v>
      </c>
      <c r="I71" s="53">
        <f t="shared" si="14"/>
        <v>2142</v>
      </c>
      <c r="J71" s="55">
        <f t="shared" si="15"/>
        <v>4253</v>
      </c>
      <c r="L71" s="56"/>
      <c r="M71" s="56"/>
      <c r="N71" s="56"/>
      <c r="O71" s="56"/>
    </row>
    <row r="72" spans="1:15" s="35" customFormat="1" ht="19.5" customHeight="1" hidden="1">
      <c r="A72" s="52" t="s">
        <v>64</v>
      </c>
      <c r="B72" s="53">
        <v>767</v>
      </c>
      <c r="C72" s="53">
        <v>360</v>
      </c>
      <c r="D72" s="53">
        <v>78</v>
      </c>
      <c r="E72" s="54">
        <f t="shared" si="13"/>
        <v>1205</v>
      </c>
      <c r="F72" s="53">
        <v>977</v>
      </c>
      <c r="G72" s="53">
        <v>411</v>
      </c>
      <c r="H72" s="53">
        <v>79</v>
      </c>
      <c r="I72" s="53">
        <f t="shared" si="14"/>
        <v>1467</v>
      </c>
      <c r="J72" s="55">
        <f t="shared" si="15"/>
        <v>2672</v>
      </c>
      <c r="L72" s="56"/>
      <c r="M72" s="56"/>
      <c r="N72" s="56"/>
      <c r="O72" s="56"/>
    </row>
    <row r="73" spans="1:15" s="35" customFormat="1" ht="19.5" customHeight="1" hidden="1">
      <c r="A73" s="52" t="s">
        <v>65</v>
      </c>
      <c r="B73" s="53">
        <v>1336</v>
      </c>
      <c r="C73" s="53">
        <v>331</v>
      </c>
      <c r="D73" s="53">
        <v>99</v>
      </c>
      <c r="E73" s="54">
        <f>SUM(B73:D73)</f>
        <v>1766</v>
      </c>
      <c r="F73" s="53">
        <v>1859</v>
      </c>
      <c r="G73" s="53">
        <v>412</v>
      </c>
      <c r="H73" s="53">
        <v>109</v>
      </c>
      <c r="I73" s="53">
        <f t="shared" si="14"/>
        <v>2380</v>
      </c>
      <c r="J73" s="55">
        <f t="shared" si="15"/>
        <v>4146</v>
      </c>
      <c r="L73" s="56"/>
      <c r="M73" s="56"/>
      <c r="N73" s="56"/>
      <c r="O73" s="56"/>
    </row>
    <row r="74" spans="1:15" s="35" customFormat="1" ht="19.5" customHeight="1" hidden="1">
      <c r="A74" s="52" t="s">
        <v>66</v>
      </c>
      <c r="B74" s="53">
        <v>921</v>
      </c>
      <c r="C74" s="53">
        <v>271</v>
      </c>
      <c r="D74" s="53">
        <v>68</v>
      </c>
      <c r="E74" s="54">
        <f t="shared" si="13"/>
        <v>1260</v>
      </c>
      <c r="F74" s="53">
        <v>780</v>
      </c>
      <c r="G74" s="53">
        <v>290</v>
      </c>
      <c r="H74" s="53">
        <v>71</v>
      </c>
      <c r="I74" s="53">
        <f t="shared" si="14"/>
        <v>1141</v>
      </c>
      <c r="J74" s="55">
        <f>E74+I74</f>
        <v>2401</v>
      </c>
      <c r="L74" s="56"/>
      <c r="M74" s="56"/>
      <c r="N74" s="56"/>
      <c r="O74" s="56"/>
    </row>
    <row r="75" spans="1:15" s="35" customFormat="1" ht="19.5" customHeight="1" hidden="1">
      <c r="A75" s="52" t="s">
        <v>67</v>
      </c>
      <c r="B75" s="53">
        <v>798</v>
      </c>
      <c r="C75" s="53">
        <v>248</v>
      </c>
      <c r="D75" s="53">
        <v>72</v>
      </c>
      <c r="E75" s="54">
        <f t="shared" si="13"/>
        <v>1118</v>
      </c>
      <c r="F75" s="53">
        <v>737</v>
      </c>
      <c r="G75" s="53">
        <v>202</v>
      </c>
      <c r="H75" s="53">
        <v>69</v>
      </c>
      <c r="I75" s="53">
        <f t="shared" si="14"/>
        <v>1008</v>
      </c>
      <c r="J75" s="55">
        <f t="shared" si="15"/>
        <v>2126</v>
      </c>
      <c r="L75" s="56"/>
      <c r="M75" s="56"/>
      <c r="N75" s="56"/>
      <c r="O75" s="56"/>
    </row>
    <row r="76" spans="1:15" s="35" customFormat="1" ht="19.5" customHeight="1" hidden="1">
      <c r="A76" s="52" t="s">
        <v>72</v>
      </c>
      <c r="B76" s="53">
        <v>828</v>
      </c>
      <c r="C76" s="53">
        <v>339</v>
      </c>
      <c r="D76" s="53">
        <v>80</v>
      </c>
      <c r="E76" s="54">
        <f t="shared" si="13"/>
        <v>1247</v>
      </c>
      <c r="F76" s="53">
        <v>1000</v>
      </c>
      <c r="G76" s="53">
        <v>301</v>
      </c>
      <c r="H76" s="53">
        <v>81</v>
      </c>
      <c r="I76" s="53">
        <f t="shared" si="14"/>
        <v>1382</v>
      </c>
      <c r="J76" s="55">
        <f t="shared" si="15"/>
        <v>2629</v>
      </c>
      <c r="L76" s="56"/>
      <c r="M76" s="56"/>
      <c r="N76" s="56"/>
      <c r="O76" s="56"/>
    </row>
    <row r="77" spans="1:15" s="35" customFormat="1" ht="19.5" customHeight="1" hidden="1">
      <c r="A77" s="52" t="s">
        <v>68</v>
      </c>
      <c r="B77" s="53">
        <v>734</v>
      </c>
      <c r="C77" s="53">
        <f>238+5</f>
        <v>243</v>
      </c>
      <c r="D77" s="53">
        <v>73</v>
      </c>
      <c r="E77" s="54">
        <f t="shared" si="13"/>
        <v>1050</v>
      </c>
      <c r="F77" s="53">
        <v>765</v>
      </c>
      <c r="G77" s="53">
        <f>263+7</f>
        <v>270</v>
      </c>
      <c r="H77" s="53">
        <v>74</v>
      </c>
      <c r="I77" s="53">
        <f t="shared" si="14"/>
        <v>1109</v>
      </c>
      <c r="J77" s="55">
        <f t="shared" si="15"/>
        <v>2159</v>
      </c>
      <c r="L77" s="56"/>
      <c r="M77" s="56"/>
      <c r="N77" s="56"/>
      <c r="O77" s="56"/>
    </row>
    <row r="78" spans="1:15" s="35" customFormat="1" ht="19.5" customHeight="1" hidden="1">
      <c r="A78" s="52" t="s">
        <v>69</v>
      </c>
      <c r="B78" s="53">
        <v>537</v>
      </c>
      <c r="C78" s="53">
        <v>238</v>
      </c>
      <c r="D78" s="53">
        <v>78</v>
      </c>
      <c r="E78" s="54">
        <f>SUM(B78:D78)</f>
        <v>853</v>
      </c>
      <c r="F78" s="53">
        <v>548</v>
      </c>
      <c r="G78" s="53">
        <v>272</v>
      </c>
      <c r="H78" s="53">
        <v>79</v>
      </c>
      <c r="I78" s="53">
        <f t="shared" si="14"/>
        <v>899</v>
      </c>
      <c r="J78" s="55">
        <f t="shared" si="15"/>
        <v>1752</v>
      </c>
      <c r="L78" s="56"/>
      <c r="M78" s="56"/>
      <c r="N78" s="56"/>
      <c r="O78" s="56"/>
    </row>
    <row r="79" spans="1:15" s="59" customFormat="1" ht="25.5" customHeight="1">
      <c r="A79" s="57" t="s">
        <v>85</v>
      </c>
      <c r="B79" s="58">
        <f aca="true" t="shared" si="16" ref="B79:J79">SUM(B80:B91)</f>
        <v>9729</v>
      </c>
      <c r="C79" s="58">
        <f t="shared" si="16"/>
        <v>9530</v>
      </c>
      <c r="D79" s="58">
        <f t="shared" si="16"/>
        <v>1361</v>
      </c>
      <c r="E79" s="58">
        <f t="shared" si="16"/>
        <v>20620</v>
      </c>
      <c r="F79" s="58">
        <f t="shared" si="16"/>
        <v>10187</v>
      </c>
      <c r="G79" s="58">
        <f t="shared" si="16"/>
        <v>9113</v>
      </c>
      <c r="H79" s="58">
        <f t="shared" si="16"/>
        <v>1340</v>
      </c>
      <c r="I79" s="58">
        <f t="shared" si="16"/>
        <v>20640</v>
      </c>
      <c r="J79" s="58">
        <f t="shared" si="16"/>
        <v>41260</v>
      </c>
      <c r="L79" s="60"/>
      <c r="M79" s="60"/>
      <c r="N79" s="60"/>
      <c r="O79" s="60"/>
    </row>
    <row r="80" spans="1:15" s="65" customFormat="1" ht="20.25" customHeight="1" hidden="1">
      <c r="A80" s="61" t="s">
        <v>73</v>
      </c>
      <c r="B80" s="62">
        <v>550</v>
      </c>
      <c r="C80" s="62">
        <v>115</v>
      </c>
      <c r="D80" s="62">
        <v>81</v>
      </c>
      <c r="E80" s="63">
        <f aca="true" t="shared" si="17" ref="E80:E85">SUM(B80:D80)</f>
        <v>746</v>
      </c>
      <c r="F80" s="62">
        <v>685</v>
      </c>
      <c r="G80" s="62">
        <v>201</v>
      </c>
      <c r="H80" s="62">
        <v>79</v>
      </c>
      <c r="I80" s="62">
        <f>SUM(F80:H80)</f>
        <v>965</v>
      </c>
      <c r="J80" s="64">
        <f>E80+I80</f>
        <v>1711</v>
      </c>
      <c r="L80" s="66"/>
      <c r="M80" s="66"/>
      <c r="N80" s="66"/>
      <c r="O80" s="66"/>
    </row>
    <row r="81" spans="1:15" s="65" customFormat="1" ht="20.25" customHeight="1" hidden="1">
      <c r="A81" s="61" t="s">
        <v>74</v>
      </c>
      <c r="B81" s="62">
        <v>1723</v>
      </c>
      <c r="C81" s="62">
        <v>547</v>
      </c>
      <c r="D81" s="62">
        <v>73</v>
      </c>
      <c r="E81" s="63">
        <f t="shared" si="17"/>
        <v>2343</v>
      </c>
      <c r="F81" s="62">
        <v>1565</v>
      </c>
      <c r="G81" s="62">
        <v>526</v>
      </c>
      <c r="H81" s="62">
        <v>74</v>
      </c>
      <c r="I81" s="62">
        <f aca="true" t="shared" si="18" ref="I81:I91">SUM(F81:H81)</f>
        <v>2165</v>
      </c>
      <c r="J81" s="64">
        <f aca="true" t="shared" si="19" ref="J81:J86">E81+I81</f>
        <v>4508</v>
      </c>
      <c r="L81" s="66"/>
      <c r="M81" s="66"/>
      <c r="N81" s="66"/>
      <c r="O81" s="66"/>
    </row>
    <row r="82" spans="1:15" s="65" customFormat="1" ht="20.25" customHeight="1" hidden="1">
      <c r="A82" s="61" t="s">
        <v>75</v>
      </c>
      <c r="B82" s="62">
        <v>852</v>
      </c>
      <c r="C82" s="62">
        <v>225</v>
      </c>
      <c r="D82" s="62">
        <v>88</v>
      </c>
      <c r="E82" s="63">
        <f t="shared" si="17"/>
        <v>1165</v>
      </c>
      <c r="F82" s="62">
        <v>767</v>
      </c>
      <c r="G82" s="62">
        <v>132</v>
      </c>
      <c r="H82" s="62">
        <v>84</v>
      </c>
      <c r="I82" s="62">
        <f t="shared" si="18"/>
        <v>983</v>
      </c>
      <c r="J82" s="64">
        <f t="shared" si="19"/>
        <v>2148</v>
      </c>
      <c r="L82" s="66"/>
      <c r="M82" s="66"/>
      <c r="N82" s="66"/>
      <c r="O82" s="66"/>
    </row>
    <row r="83" spans="1:15" s="65" customFormat="1" ht="20.25" customHeight="1" hidden="1">
      <c r="A83" s="61" t="s">
        <v>76</v>
      </c>
      <c r="B83" s="62">
        <v>1362</v>
      </c>
      <c r="C83" s="62">
        <v>233</v>
      </c>
      <c r="D83" s="62">
        <v>100</v>
      </c>
      <c r="E83" s="63">
        <f t="shared" si="17"/>
        <v>1695</v>
      </c>
      <c r="F83" s="62">
        <v>1430</v>
      </c>
      <c r="G83" s="62">
        <v>168</v>
      </c>
      <c r="H83" s="62">
        <v>98</v>
      </c>
      <c r="I83" s="62">
        <f t="shared" si="18"/>
        <v>1696</v>
      </c>
      <c r="J83" s="64">
        <f t="shared" si="19"/>
        <v>3391</v>
      </c>
      <c r="L83" s="66"/>
      <c r="M83" s="66"/>
      <c r="N83" s="66"/>
      <c r="O83" s="66"/>
    </row>
    <row r="84" spans="1:15" s="65" customFormat="1" ht="20.25" customHeight="1" hidden="1">
      <c r="A84" s="61" t="s">
        <v>77</v>
      </c>
      <c r="B84" s="62">
        <v>496</v>
      </c>
      <c r="C84" s="62">
        <v>203</v>
      </c>
      <c r="D84" s="62">
        <v>95</v>
      </c>
      <c r="E84" s="63">
        <f t="shared" si="17"/>
        <v>794</v>
      </c>
      <c r="F84" s="62">
        <v>552</v>
      </c>
      <c r="G84" s="62">
        <v>176</v>
      </c>
      <c r="H84" s="62">
        <v>89</v>
      </c>
      <c r="I84" s="62">
        <f t="shared" si="18"/>
        <v>817</v>
      </c>
      <c r="J84" s="64">
        <f t="shared" si="19"/>
        <v>1611</v>
      </c>
      <c r="L84" s="66"/>
      <c r="M84" s="66"/>
      <c r="N84" s="66"/>
      <c r="O84" s="66"/>
    </row>
    <row r="85" spans="1:15" s="65" customFormat="1" ht="20.25" customHeight="1" hidden="1">
      <c r="A85" s="61" t="s">
        <v>78</v>
      </c>
      <c r="B85" s="62">
        <v>506</v>
      </c>
      <c r="C85" s="62">
        <v>229</v>
      </c>
      <c r="D85" s="62">
        <v>117</v>
      </c>
      <c r="E85" s="63">
        <f t="shared" si="17"/>
        <v>852</v>
      </c>
      <c r="F85" s="62">
        <v>628</v>
      </c>
      <c r="G85" s="62">
        <v>255</v>
      </c>
      <c r="H85" s="62">
        <v>115</v>
      </c>
      <c r="I85" s="62">
        <f t="shared" si="18"/>
        <v>998</v>
      </c>
      <c r="J85" s="64">
        <f t="shared" si="19"/>
        <v>1850</v>
      </c>
      <c r="L85" s="66"/>
      <c r="M85" s="66"/>
      <c r="N85" s="66"/>
      <c r="O85" s="66"/>
    </row>
    <row r="86" spans="1:15" s="65" customFormat="1" ht="20.25" customHeight="1" hidden="1">
      <c r="A86" s="61" t="s">
        <v>79</v>
      </c>
      <c r="B86" s="62">
        <v>753</v>
      </c>
      <c r="C86" s="62">
        <v>247</v>
      </c>
      <c r="D86" s="62">
        <v>153</v>
      </c>
      <c r="E86" s="63">
        <f aca="true" t="shared" si="20" ref="E86:E91">SUM(B86:D86)</f>
        <v>1153</v>
      </c>
      <c r="F86" s="62">
        <v>1047</v>
      </c>
      <c r="G86" s="62">
        <v>210</v>
      </c>
      <c r="H86" s="62">
        <v>150</v>
      </c>
      <c r="I86" s="62">
        <f t="shared" si="18"/>
        <v>1407</v>
      </c>
      <c r="J86" s="64">
        <f t="shared" si="19"/>
        <v>2560</v>
      </c>
      <c r="L86" s="66"/>
      <c r="M86" s="66"/>
      <c r="N86" s="66"/>
      <c r="O86" s="66"/>
    </row>
    <row r="87" spans="1:15" s="65" customFormat="1" ht="20.25" customHeight="1" hidden="1">
      <c r="A87" s="61" t="s">
        <v>80</v>
      </c>
      <c r="B87" s="62">
        <v>996</v>
      </c>
      <c r="C87" s="62">
        <v>269</v>
      </c>
      <c r="D87" s="62">
        <v>145</v>
      </c>
      <c r="E87" s="63">
        <f t="shared" si="20"/>
        <v>1410</v>
      </c>
      <c r="F87" s="62">
        <v>917</v>
      </c>
      <c r="G87" s="62">
        <v>245</v>
      </c>
      <c r="H87" s="62">
        <v>145</v>
      </c>
      <c r="I87" s="62">
        <f t="shared" si="18"/>
        <v>1307</v>
      </c>
      <c r="J87" s="64">
        <f>E87+I87</f>
        <v>2717</v>
      </c>
      <c r="L87" s="66"/>
      <c r="M87" s="66"/>
      <c r="N87" s="66"/>
      <c r="O87" s="66"/>
    </row>
    <row r="88" spans="1:15" s="65" customFormat="1" ht="20.25" customHeight="1" hidden="1">
      <c r="A88" s="61" t="s">
        <v>81</v>
      </c>
      <c r="B88" s="62">
        <v>690</v>
      </c>
      <c r="C88" s="62">
        <v>229</v>
      </c>
      <c r="D88" s="62">
        <v>126</v>
      </c>
      <c r="E88" s="63">
        <f t="shared" si="20"/>
        <v>1045</v>
      </c>
      <c r="F88" s="62">
        <v>745</v>
      </c>
      <c r="G88" s="62">
        <v>253</v>
      </c>
      <c r="H88" s="62">
        <v>125</v>
      </c>
      <c r="I88" s="62">
        <f t="shared" si="18"/>
        <v>1123</v>
      </c>
      <c r="J88" s="64">
        <f>E88+I88</f>
        <v>2168</v>
      </c>
      <c r="L88" s="66"/>
      <c r="M88" s="66"/>
      <c r="N88" s="66"/>
      <c r="O88" s="66"/>
    </row>
    <row r="89" spans="1:15" s="65" customFormat="1" ht="20.25" customHeight="1" hidden="1">
      <c r="A89" s="61" t="s">
        <v>82</v>
      </c>
      <c r="B89" s="62">
        <v>634</v>
      </c>
      <c r="C89" s="62">
        <v>399</v>
      </c>
      <c r="D89" s="62">
        <v>111</v>
      </c>
      <c r="E89" s="63">
        <f t="shared" si="20"/>
        <v>1144</v>
      </c>
      <c r="F89" s="62">
        <v>749</v>
      </c>
      <c r="G89" s="62">
        <v>407</v>
      </c>
      <c r="H89" s="62">
        <v>109</v>
      </c>
      <c r="I89" s="62">
        <f t="shared" si="18"/>
        <v>1265</v>
      </c>
      <c r="J89" s="64">
        <f>E89+I89</f>
        <v>2409</v>
      </c>
      <c r="L89" s="66"/>
      <c r="M89" s="66"/>
      <c r="N89" s="66"/>
      <c r="O89" s="66"/>
    </row>
    <row r="90" spans="1:15" s="65" customFormat="1" ht="20.25" customHeight="1" hidden="1">
      <c r="A90" s="61" t="s">
        <v>83</v>
      </c>
      <c r="B90" s="62">
        <v>706</v>
      </c>
      <c r="C90" s="62">
        <v>620</v>
      </c>
      <c r="D90" s="62">
        <v>137</v>
      </c>
      <c r="E90" s="63">
        <f t="shared" si="20"/>
        <v>1463</v>
      </c>
      <c r="F90" s="62">
        <v>690</v>
      </c>
      <c r="G90" s="62">
        <v>342</v>
      </c>
      <c r="H90" s="62">
        <v>139</v>
      </c>
      <c r="I90" s="62">
        <f t="shared" si="18"/>
        <v>1171</v>
      </c>
      <c r="J90" s="64">
        <f>E90+I90</f>
        <v>2634</v>
      </c>
      <c r="L90" s="66"/>
      <c r="M90" s="66"/>
      <c r="N90" s="66"/>
      <c r="O90" s="66"/>
    </row>
    <row r="91" spans="1:15" s="65" customFormat="1" ht="20.25" customHeight="1" hidden="1">
      <c r="A91" s="61" t="s">
        <v>84</v>
      </c>
      <c r="B91" s="62">
        <v>461</v>
      </c>
      <c r="C91" s="62">
        <v>6214</v>
      </c>
      <c r="D91" s="62">
        <v>135</v>
      </c>
      <c r="E91" s="63">
        <f t="shared" si="20"/>
        <v>6810</v>
      </c>
      <c r="F91" s="62">
        <v>412</v>
      </c>
      <c r="G91" s="62">
        <v>6198</v>
      </c>
      <c r="H91" s="62">
        <v>133</v>
      </c>
      <c r="I91" s="62">
        <f t="shared" si="18"/>
        <v>6743</v>
      </c>
      <c r="J91" s="64">
        <f>E91+I91</f>
        <v>13553</v>
      </c>
      <c r="L91" s="66"/>
      <c r="M91" s="66"/>
      <c r="N91" s="66"/>
      <c r="O91" s="66"/>
    </row>
    <row r="92" spans="1:15" s="48" customFormat="1" ht="25.5" customHeight="1">
      <c r="A92" s="46" t="s">
        <v>86</v>
      </c>
      <c r="B92" s="47">
        <f aca="true" t="shared" si="21" ref="B92:J92">SUM(B93:B104)</f>
        <v>10007</v>
      </c>
      <c r="C92" s="47">
        <f t="shared" si="21"/>
        <v>6725</v>
      </c>
      <c r="D92" s="47">
        <f t="shared" si="21"/>
        <v>1664</v>
      </c>
      <c r="E92" s="47">
        <f t="shared" si="21"/>
        <v>18396</v>
      </c>
      <c r="F92" s="47">
        <f t="shared" si="21"/>
        <v>9180</v>
      </c>
      <c r="G92" s="47">
        <f t="shared" si="21"/>
        <v>6835</v>
      </c>
      <c r="H92" s="47">
        <f t="shared" si="21"/>
        <v>1477</v>
      </c>
      <c r="I92" s="47">
        <f t="shared" si="21"/>
        <v>17492</v>
      </c>
      <c r="J92" s="47">
        <f t="shared" si="21"/>
        <v>35888</v>
      </c>
      <c r="L92" s="49"/>
      <c r="M92" s="49"/>
      <c r="N92" s="49"/>
      <c r="O92" s="49"/>
    </row>
    <row r="93" spans="1:15" s="65" customFormat="1" ht="20.25" customHeight="1">
      <c r="A93" s="61" t="s">
        <v>73</v>
      </c>
      <c r="B93" s="62">
        <v>424</v>
      </c>
      <c r="C93" s="62">
        <v>1646</v>
      </c>
      <c r="D93" s="62">
        <v>141</v>
      </c>
      <c r="E93" s="63">
        <f aca="true" t="shared" si="22" ref="E93:E104">SUM(B93:D93)</f>
        <v>2211</v>
      </c>
      <c r="F93" s="62">
        <v>1155</v>
      </c>
      <c r="G93" s="62">
        <v>2120</v>
      </c>
      <c r="H93" s="62">
        <v>148</v>
      </c>
      <c r="I93" s="62">
        <f>SUM(F93:H93)</f>
        <v>3423</v>
      </c>
      <c r="J93" s="64">
        <f>E93+I93</f>
        <v>5634</v>
      </c>
      <c r="L93" s="66"/>
      <c r="M93" s="66"/>
      <c r="N93" s="66"/>
      <c r="O93" s="66"/>
    </row>
    <row r="94" spans="1:15" s="65" customFormat="1" ht="20.25" customHeight="1">
      <c r="A94" s="61" t="s">
        <v>74</v>
      </c>
      <c r="B94" s="62">
        <v>1256</v>
      </c>
      <c r="C94" s="62">
        <v>1275</v>
      </c>
      <c r="D94" s="62">
        <v>137</v>
      </c>
      <c r="E94" s="63">
        <f t="shared" si="22"/>
        <v>2668</v>
      </c>
      <c r="F94" s="62">
        <v>769</v>
      </c>
      <c r="G94" s="62">
        <v>1176</v>
      </c>
      <c r="H94" s="62">
        <v>139</v>
      </c>
      <c r="I94" s="62">
        <f aca="true" t="shared" si="23" ref="I94:I104">SUM(F94:H94)</f>
        <v>2084</v>
      </c>
      <c r="J94" s="64">
        <f aca="true" t="shared" si="24" ref="J94:J99">E94+I94</f>
        <v>4752</v>
      </c>
      <c r="L94" s="66"/>
      <c r="M94" s="66"/>
      <c r="N94" s="66"/>
      <c r="O94" s="66"/>
    </row>
    <row r="95" spans="1:15" s="65" customFormat="1" ht="20.25" customHeight="1">
      <c r="A95" s="61" t="s">
        <v>75</v>
      </c>
      <c r="B95" s="62">
        <v>500</v>
      </c>
      <c r="C95" s="62">
        <v>922</v>
      </c>
      <c r="D95" s="62">
        <v>144</v>
      </c>
      <c r="E95" s="63">
        <f t="shared" si="22"/>
        <v>1566</v>
      </c>
      <c r="F95" s="62">
        <v>466</v>
      </c>
      <c r="G95" s="62">
        <v>832</v>
      </c>
      <c r="H95" s="62">
        <v>144</v>
      </c>
      <c r="I95" s="62">
        <f t="shared" si="23"/>
        <v>1442</v>
      </c>
      <c r="J95" s="64">
        <f t="shared" si="24"/>
        <v>3008</v>
      </c>
      <c r="L95" s="66"/>
      <c r="M95" s="66"/>
      <c r="N95" s="66"/>
      <c r="O95" s="66"/>
    </row>
    <row r="96" spans="1:15" s="65" customFormat="1" ht="20.25" customHeight="1">
      <c r="A96" s="61" t="s">
        <v>76</v>
      </c>
      <c r="B96" s="62">
        <v>966</v>
      </c>
      <c r="C96" s="62">
        <v>1233</v>
      </c>
      <c r="D96" s="62">
        <v>152</v>
      </c>
      <c r="E96" s="63">
        <f t="shared" si="22"/>
        <v>2351</v>
      </c>
      <c r="F96" s="62">
        <v>948</v>
      </c>
      <c r="G96" s="62">
        <v>1225</v>
      </c>
      <c r="H96" s="62">
        <v>152</v>
      </c>
      <c r="I96" s="62">
        <f>SUM(F96:H96)</f>
        <v>2325</v>
      </c>
      <c r="J96" s="64">
        <f>E96+I96</f>
        <v>4676</v>
      </c>
      <c r="L96" s="66"/>
      <c r="M96" s="66"/>
      <c r="N96" s="66"/>
      <c r="O96" s="66"/>
    </row>
    <row r="97" spans="1:15" s="65" customFormat="1" ht="20.25" customHeight="1">
      <c r="A97" s="61" t="s">
        <v>77</v>
      </c>
      <c r="B97" s="62">
        <v>975</v>
      </c>
      <c r="C97" s="62">
        <v>188</v>
      </c>
      <c r="D97" s="62">
        <v>120</v>
      </c>
      <c r="E97" s="63">
        <f t="shared" si="22"/>
        <v>1283</v>
      </c>
      <c r="F97" s="62">
        <v>1039</v>
      </c>
      <c r="G97" s="62">
        <v>194</v>
      </c>
      <c r="H97" s="62">
        <v>117</v>
      </c>
      <c r="I97" s="62">
        <f t="shared" si="23"/>
        <v>1350</v>
      </c>
      <c r="J97" s="64">
        <f t="shared" si="24"/>
        <v>2633</v>
      </c>
      <c r="L97" s="66"/>
      <c r="M97" s="66"/>
      <c r="N97" s="66"/>
      <c r="O97" s="66"/>
    </row>
    <row r="98" spans="1:15" s="65" customFormat="1" ht="20.25" customHeight="1">
      <c r="A98" s="61" t="s">
        <v>78</v>
      </c>
      <c r="B98" s="62">
        <v>802</v>
      </c>
      <c r="C98" s="62">
        <v>202</v>
      </c>
      <c r="D98" s="62">
        <v>177</v>
      </c>
      <c r="E98" s="63">
        <f t="shared" si="22"/>
        <v>1181</v>
      </c>
      <c r="F98" s="62">
        <v>887</v>
      </c>
      <c r="G98" s="62">
        <v>184</v>
      </c>
      <c r="H98" s="62">
        <v>177</v>
      </c>
      <c r="I98" s="62">
        <f t="shared" si="23"/>
        <v>1248</v>
      </c>
      <c r="J98" s="64">
        <f t="shared" si="24"/>
        <v>2429</v>
      </c>
      <c r="L98" s="66"/>
      <c r="M98" s="66"/>
      <c r="N98" s="66"/>
      <c r="O98" s="66"/>
    </row>
    <row r="99" spans="1:15" s="65" customFormat="1" ht="20.25" customHeight="1">
      <c r="A99" s="61" t="s">
        <v>79</v>
      </c>
      <c r="B99" s="62">
        <v>1177</v>
      </c>
      <c r="C99" s="62">
        <v>291</v>
      </c>
      <c r="D99" s="62">
        <v>200</v>
      </c>
      <c r="E99" s="63">
        <f t="shared" si="22"/>
        <v>1668</v>
      </c>
      <c r="F99" s="62">
        <v>1298</v>
      </c>
      <c r="G99" s="62">
        <v>229</v>
      </c>
      <c r="H99" s="62">
        <v>199</v>
      </c>
      <c r="I99" s="62">
        <f t="shared" si="23"/>
        <v>1726</v>
      </c>
      <c r="J99" s="64">
        <f t="shared" si="24"/>
        <v>3394</v>
      </c>
      <c r="L99" s="66"/>
      <c r="M99" s="66"/>
      <c r="N99" s="66"/>
      <c r="O99" s="66"/>
    </row>
    <row r="100" spans="1:15" s="65" customFormat="1" ht="20.25" customHeight="1">
      <c r="A100" s="61" t="s">
        <v>80</v>
      </c>
      <c r="B100" s="62">
        <v>1004</v>
      </c>
      <c r="C100" s="62">
        <v>323</v>
      </c>
      <c r="D100" s="62">
        <v>168</v>
      </c>
      <c r="E100" s="63">
        <f t="shared" si="22"/>
        <v>1495</v>
      </c>
      <c r="F100" s="62">
        <v>864</v>
      </c>
      <c r="G100" s="62">
        <v>339</v>
      </c>
      <c r="H100" s="62">
        <v>172</v>
      </c>
      <c r="I100" s="62">
        <f t="shared" si="23"/>
        <v>1375</v>
      </c>
      <c r="J100" s="64">
        <f aca="true" t="shared" si="25" ref="J100:J105">E100+I100</f>
        <v>2870</v>
      </c>
      <c r="L100" s="66"/>
      <c r="M100" s="66"/>
      <c r="N100" s="66"/>
      <c r="O100" s="66"/>
    </row>
    <row r="101" spans="1:15" s="65" customFormat="1" ht="20.25" customHeight="1">
      <c r="A101" s="61" t="s">
        <v>81</v>
      </c>
      <c r="B101" s="62">
        <v>953</v>
      </c>
      <c r="C101" s="62">
        <v>320</v>
      </c>
      <c r="D101" s="62">
        <v>139</v>
      </c>
      <c r="E101" s="63">
        <f t="shared" si="22"/>
        <v>1412</v>
      </c>
      <c r="F101" s="62">
        <v>996</v>
      </c>
      <c r="G101" s="62">
        <v>277</v>
      </c>
      <c r="H101" s="62">
        <v>132</v>
      </c>
      <c r="I101" s="62">
        <f t="shared" si="23"/>
        <v>1405</v>
      </c>
      <c r="J101" s="64">
        <f t="shared" si="25"/>
        <v>2817</v>
      </c>
      <c r="L101" s="66"/>
      <c r="M101" s="66"/>
      <c r="N101" s="66"/>
      <c r="O101" s="66"/>
    </row>
    <row r="102" spans="1:15" s="65" customFormat="1" ht="20.25" customHeight="1">
      <c r="A102" s="61" t="s">
        <v>82</v>
      </c>
      <c r="B102" s="62">
        <v>1950</v>
      </c>
      <c r="C102" s="62">
        <v>325</v>
      </c>
      <c r="D102" s="62">
        <v>286</v>
      </c>
      <c r="E102" s="63">
        <f t="shared" si="22"/>
        <v>2561</v>
      </c>
      <c r="F102" s="62">
        <v>758</v>
      </c>
      <c r="G102" s="62">
        <v>259</v>
      </c>
      <c r="H102" s="62">
        <v>97</v>
      </c>
      <c r="I102" s="62">
        <f t="shared" si="23"/>
        <v>1114</v>
      </c>
      <c r="J102" s="64">
        <f t="shared" si="25"/>
        <v>3675</v>
      </c>
      <c r="L102" s="66"/>
      <c r="M102" s="66"/>
      <c r="N102" s="66"/>
      <c r="O102" s="66"/>
    </row>
    <row r="103" spans="1:15" s="65" customFormat="1" ht="20.25" customHeight="1" hidden="1">
      <c r="A103" s="61" t="s">
        <v>83</v>
      </c>
      <c r="B103" s="62"/>
      <c r="C103" s="62"/>
      <c r="D103" s="62"/>
      <c r="E103" s="63">
        <f t="shared" si="22"/>
        <v>0</v>
      </c>
      <c r="F103" s="62"/>
      <c r="G103" s="62"/>
      <c r="H103" s="62"/>
      <c r="I103" s="62">
        <f t="shared" si="23"/>
        <v>0</v>
      </c>
      <c r="J103" s="64">
        <f t="shared" si="25"/>
        <v>0</v>
      </c>
      <c r="L103" s="66"/>
      <c r="M103" s="66"/>
      <c r="N103" s="66"/>
      <c r="O103" s="66"/>
    </row>
    <row r="104" spans="1:15" s="65" customFormat="1" ht="20.25" customHeight="1" hidden="1">
      <c r="A104" s="61" t="s">
        <v>84</v>
      </c>
      <c r="B104" s="62"/>
      <c r="C104" s="62"/>
      <c r="D104" s="62"/>
      <c r="E104" s="63">
        <f t="shared" si="22"/>
        <v>0</v>
      </c>
      <c r="F104" s="62"/>
      <c r="G104" s="62"/>
      <c r="H104" s="62"/>
      <c r="I104" s="62">
        <f t="shared" si="23"/>
        <v>0</v>
      </c>
      <c r="J104" s="64">
        <f t="shared" si="25"/>
        <v>0</v>
      </c>
      <c r="L104" s="66"/>
      <c r="M104" s="66"/>
      <c r="N104" s="66"/>
      <c r="O104" s="66"/>
    </row>
    <row r="105" spans="1:15" s="50" customFormat="1" ht="30" customHeight="1">
      <c r="A105" s="5" t="s">
        <v>70</v>
      </c>
      <c r="B105" s="10">
        <f>SUM(B7:B14,B27,B40,B53,B66,B79,B92)</f>
        <v>196729</v>
      </c>
      <c r="C105" s="10">
        <f aca="true" t="shared" si="26" ref="C105:H105">SUM(C7:C14,C27,C40,C53,C66,C79,C92)</f>
        <v>77690</v>
      </c>
      <c r="D105" s="10">
        <f t="shared" si="26"/>
        <v>5423</v>
      </c>
      <c r="E105" s="10">
        <f>SUM(B105:D105)</f>
        <v>279842</v>
      </c>
      <c r="F105" s="10">
        <f t="shared" si="26"/>
        <v>191862</v>
      </c>
      <c r="G105" s="10">
        <f t="shared" si="26"/>
        <v>70132</v>
      </c>
      <c r="H105" s="10">
        <f t="shared" si="26"/>
        <v>5167</v>
      </c>
      <c r="I105" s="10">
        <f>SUM(F105:H105)</f>
        <v>267161</v>
      </c>
      <c r="J105" s="10">
        <f t="shared" si="25"/>
        <v>547003</v>
      </c>
      <c r="L105" s="12"/>
      <c r="M105" s="12"/>
      <c r="N105" s="12"/>
      <c r="O105" s="12"/>
    </row>
    <row r="106" spans="12:15" ht="16.5">
      <c r="L106" s="51"/>
      <c r="M106" s="51"/>
      <c r="N106" s="51"/>
      <c r="O106" s="51"/>
    </row>
    <row r="107" spans="12:15" ht="16.5">
      <c r="L107" s="51"/>
      <c r="M107" s="51"/>
      <c r="N107" s="51"/>
      <c r="O107" s="51"/>
    </row>
    <row r="108" spans="12:15" ht="16.5">
      <c r="L108" s="51"/>
      <c r="M108" s="51"/>
      <c r="N108" s="51"/>
      <c r="O108" s="51"/>
    </row>
    <row r="109" spans="12:15" ht="16.5">
      <c r="L109" s="51"/>
      <c r="M109" s="51"/>
      <c r="N109" s="51"/>
      <c r="O109" s="51"/>
    </row>
    <row r="110" spans="12:15" ht="16.5">
      <c r="L110" s="51"/>
      <c r="M110" s="51"/>
      <c r="N110" s="51"/>
      <c r="O110" s="51"/>
    </row>
    <row r="111" spans="12:15" ht="16.5">
      <c r="L111" s="51"/>
      <c r="M111" s="51"/>
      <c r="N111" s="51"/>
      <c r="O111" s="51"/>
    </row>
    <row r="112" spans="12:15" ht="16.5">
      <c r="L112" s="51"/>
      <c r="M112" s="51"/>
      <c r="N112" s="51"/>
      <c r="O112" s="51"/>
    </row>
    <row r="113" spans="12:15" ht="16.5">
      <c r="L113" s="51"/>
      <c r="M113" s="51"/>
      <c r="N113" s="51"/>
      <c r="O113" s="51"/>
    </row>
    <row r="114" spans="12:15" ht="16.5">
      <c r="L114" s="51"/>
      <c r="M114" s="51"/>
      <c r="N114" s="51"/>
      <c r="O114" s="51"/>
    </row>
    <row r="115" spans="12:15" ht="16.5">
      <c r="L115" s="51"/>
      <c r="M115" s="51"/>
      <c r="N115" s="51"/>
      <c r="O115" s="51"/>
    </row>
    <row r="116" spans="12:15" ht="16.5">
      <c r="L116" s="51"/>
      <c r="M116" s="51"/>
      <c r="N116" s="51"/>
      <c r="O116" s="51"/>
    </row>
    <row r="117" spans="12:15" ht="16.5">
      <c r="L117" s="51"/>
      <c r="M117" s="51"/>
      <c r="N117" s="51"/>
      <c r="O117" s="51"/>
    </row>
    <row r="118" spans="12:15" ht="16.5">
      <c r="L118" s="51"/>
      <c r="M118" s="51"/>
      <c r="N118" s="51"/>
      <c r="O118" s="51"/>
    </row>
    <row r="119" spans="12:15" ht="16.5">
      <c r="L119" s="51"/>
      <c r="M119" s="51"/>
      <c r="N119" s="51"/>
      <c r="O119" s="51"/>
    </row>
    <row r="120" spans="12:15" ht="16.5">
      <c r="L120" s="51"/>
      <c r="M120" s="51"/>
      <c r="N120" s="51"/>
      <c r="O120" s="51"/>
    </row>
    <row r="121" spans="12:15" ht="16.5">
      <c r="L121" s="51"/>
      <c r="M121" s="51"/>
      <c r="N121" s="51"/>
      <c r="O121" s="51"/>
    </row>
    <row r="122" spans="12:15" ht="16.5">
      <c r="L122" s="51"/>
      <c r="M122" s="51"/>
      <c r="N122" s="51"/>
      <c r="O122" s="51"/>
    </row>
    <row r="123" spans="12:15" ht="16.5">
      <c r="L123" s="51"/>
      <c r="M123" s="51"/>
      <c r="N123" s="51"/>
      <c r="O123" s="51"/>
    </row>
    <row r="124" spans="12:15" ht="16.5">
      <c r="L124" s="51"/>
      <c r="M124" s="51"/>
      <c r="N124" s="51"/>
      <c r="O124" s="51"/>
    </row>
    <row r="125" spans="12:15" ht="16.5">
      <c r="L125" s="51"/>
      <c r="M125" s="51"/>
      <c r="N125" s="51"/>
      <c r="O125" s="51"/>
    </row>
    <row r="126" spans="12:15" ht="16.5">
      <c r="L126" s="51"/>
      <c r="M126" s="51"/>
      <c r="N126" s="51"/>
      <c r="O126" s="51"/>
    </row>
    <row r="127" spans="12:15" ht="16.5">
      <c r="L127" s="51"/>
      <c r="M127" s="51"/>
      <c r="N127" s="51"/>
      <c r="O127" s="51"/>
    </row>
    <row r="128" spans="12:15" ht="16.5">
      <c r="L128" s="51"/>
      <c r="M128" s="51"/>
      <c r="N128" s="51"/>
      <c r="O128" s="51"/>
    </row>
    <row r="129" spans="12:15" ht="16.5">
      <c r="L129" s="51"/>
      <c r="M129" s="51"/>
      <c r="N129" s="51"/>
      <c r="O129" s="51"/>
    </row>
    <row r="130" spans="12:15" ht="16.5">
      <c r="L130" s="51"/>
      <c r="M130" s="51"/>
      <c r="N130" s="51"/>
      <c r="O130" s="51"/>
    </row>
    <row r="131" spans="12:15" ht="16.5">
      <c r="L131" s="51"/>
      <c r="M131" s="51"/>
      <c r="N131" s="51"/>
      <c r="O131" s="51"/>
    </row>
    <row r="132" spans="12:15" ht="16.5">
      <c r="L132" s="51"/>
      <c r="M132" s="51"/>
      <c r="N132" s="51"/>
      <c r="O132" s="51"/>
    </row>
    <row r="133" spans="12:15" ht="16.5">
      <c r="L133" s="51"/>
      <c r="M133" s="51"/>
      <c r="N133" s="51"/>
      <c r="O133" s="51"/>
    </row>
    <row r="134" spans="12:15" ht="16.5">
      <c r="L134" s="51"/>
      <c r="M134" s="51"/>
      <c r="N134" s="51"/>
      <c r="O134" s="51"/>
    </row>
    <row r="135" spans="12:15" ht="16.5">
      <c r="L135" s="51"/>
      <c r="M135" s="51"/>
      <c r="N135" s="51"/>
      <c r="O135" s="51"/>
    </row>
    <row r="136" spans="12:15" ht="16.5">
      <c r="L136" s="51"/>
      <c r="M136" s="51"/>
      <c r="N136" s="51"/>
      <c r="O136" s="51"/>
    </row>
    <row r="137" spans="12:15" ht="16.5">
      <c r="L137" s="51"/>
      <c r="M137" s="51"/>
      <c r="N137" s="51"/>
      <c r="O137" s="51"/>
    </row>
    <row r="138" spans="12:15" ht="16.5">
      <c r="L138" s="51"/>
      <c r="M138" s="51"/>
      <c r="N138" s="51"/>
      <c r="O138" s="51"/>
    </row>
    <row r="139" spans="12:15" ht="16.5">
      <c r="L139" s="51"/>
      <c r="M139" s="51"/>
      <c r="N139" s="51"/>
      <c r="O139" s="51"/>
    </row>
    <row r="140" spans="12:15" ht="16.5">
      <c r="L140" s="51"/>
      <c r="M140" s="51"/>
      <c r="N140" s="51"/>
      <c r="O140" s="51"/>
    </row>
    <row r="141" spans="12:15" ht="16.5">
      <c r="L141" s="51"/>
      <c r="M141" s="51"/>
      <c r="N141" s="51"/>
      <c r="O141" s="51"/>
    </row>
    <row r="142" spans="12:15" ht="16.5">
      <c r="L142" s="51"/>
      <c r="M142" s="51"/>
      <c r="N142" s="51"/>
      <c r="O142" s="51"/>
    </row>
    <row r="143" spans="12:15" ht="16.5">
      <c r="L143" s="51"/>
      <c r="M143" s="51"/>
      <c r="N143" s="51"/>
      <c r="O143" s="51"/>
    </row>
    <row r="144" spans="12:15" ht="16.5">
      <c r="L144" s="51"/>
      <c r="M144" s="51"/>
      <c r="N144" s="51"/>
      <c r="O144" s="51"/>
    </row>
    <row r="145" spans="12:15" ht="16.5">
      <c r="L145" s="51"/>
      <c r="M145" s="51"/>
      <c r="N145" s="51"/>
      <c r="O145" s="51"/>
    </row>
    <row r="146" spans="12:15" ht="16.5">
      <c r="L146" s="51"/>
      <c r="M146" s="51"/>
      <c r="N146" s="51"/>
      <c r="O146" s="51"/>
    </row>
    <row r="147" spans="12:15" ht="16.5">
      <c r="L147" s="51"/>
      <c r="M147" s="51"/>
      <c r="N147" s="51"/>
      <c r="O147" s="51"/>
    </row>
    <row r="148" spans="12:15" ht="16.5">
      <c r="L148" s="51"/>
      <c r="M148" s="51"/>
      <c r="N148" s="51"/>
      <c r="O148" s="51"/>
    </row>
    <row r="149" spans="12:15" ht="16.5">
      <c r="L149" s="51"/>
      <c r="M149" s="51"/>
      <c r="N149" s="51"/>
      <c r="O149" s="51"/>
    </row>
    <row r="150" spans="12:15" ht="16.5">
      <c r="L150" s="51"/>
      <c r="M150" s="51"/>
      <c r="N150" s="51"/>
      <c r="O150" s="51"/>
    </row>
    <row r="151" spans="12:15" ht="16.5">
      <c r="L151" s="51"/>
      <c r="M151" s="51"/>
      <c r="N151" s="51"/>
      <c r="O151" s="51"/>
    </row>
    <row r="152" spans="12:15" ht="16.5">
      <c r="L152" s="51"/>
      <c r="M152" s="51"/>
      <c r="N152" s="51"/>
      <c r="O152" s="51"/>
    </row>
    <row r="153" spans="12:15" ht="16.5">
      <c r="L153" s="51"/>
      <c r="M153" s="51"/>
      <c r="N153" s="51"/>
      <c r="O153" s="51"/>
    </row>
    <row r="154" spans="12:15" ht="16.5">
      <c r="L154" s="51"/>
      <c r="M154" s="51"/>
      <c r="N154" s="51"/>
      <c r="O154" s="51"/>
    </row>
    <row r="155" spans="12:15" ht="16.5">
      <c r="L155" s="51"/>
      <c r="M155" s="51"/>
      <c r="N155" s="51"/>
      <c r="O155" s="51"/>
    </row>
    <row r="156" spans="12:15" ht="16.5">
      <c r="L156" s="51"/>
      <c r="M156" s="51"/>
      <c r="N156" s="51"/>
      <c r="O156" s="51"/>
    </row>
    <row r="157" spans="12:15" ht="16.5">
      <c r="L157" s="51"/>
      <c r="M157" s="51"/>
      <c r="N157" s="51"/>
      <c r="O157" s="51"/>
    </row>
    <row r="158" spans="12:15" ht="16.5">
      <c r="L158" s="51"/>
      <c r="M158" s="51"/>
      <c r="N158" s="51"/>
      <c r="O158" s="51"/>
    </row>
    <row r="159" spans="12:15" ht="16.5">
      <c r="L159" s="51"/>
      <c r="M159" s="51"/>
      <c r="N159" s="51"/>
      <c r="O159" s="51"/>
    </row>
    <row r="160" spans="12:15" ht="16.5">
      <c r="L160" s="51"/>
      <c r="M160" s="51"/>
      <c r="N160" s="51"/>
      <c r="O160" s="51"/>
    </row>
    <row r="161" spans="12:15" ht="16.5">
      <c r="L161" s="51"/>
      <c r="M161" s="51"/>
      <c r="N161" s="51"/>
      <c r="O161" s="51"/>
    </row>
    <row r="162" spans="12:15" ht="16.5">
      <c r="L162" s="51"/>
      <c r="M162" s="51"/>
      <c r="N162" s="51"/>
      <c r="O162" s="51"/>
    </row>
    <row r="163" spans="12:15" ht="16.5">
      <c r="L163" s="51"/>
      <c r="M163" s="51"/>
      <c r="N163" s="51"/>
      <c r="O163" s="51"/>
    </row>
    <row r="164" spans="12:15" ht="16.5">
      <c r="L164" s="51"/>
      <c r="M164" s="51"/>
      <c r="N164" s="51"/>
      <c r="O164" s="51"/>
    </row>
    <row r="165" spans="12:15" ht="16.5">
      <c r="L165" s="51"/>
      <c r="M165" s="51"/>
      <c r="N165" s="51"/>
      <c r="O165" s="51"/>
    </row>
    <row r="166" spans="12:15" ht="16.5">
      <c r="L166" s="51"/>
      <c r="M166" s="51"/>
      <c r="N166" s="51"/>
      <c r="O166" s="51"/>
    </row>
    <row r="167" spans="12:15" ht="16.5">
      <c r="L167" s="51"/>
      <c r="M167" s="51"/>
      <c r="N167" s="51"/>
      <c r="O167" s="51"/>
    </row>
    <row r="168" spans="12:15" ht="16.5">
      <c r="L168" s="51"/>
      <c r="M168" s="51"/>
      <c r="N168" s="51"/>
      <c r="O168" s="51"/>
    </row>
    <row r="169" spans="12:15" ht="16.5">
      <c r="L169" s="51"/>
      <c r="M169" s="51"/>
      <c r="N169" s="51"/>
      <c r="O169" s="51"/>
    </row>
    <row r="170" spans="12:15" ht="16.5">
      <c r="L170" s="51"/>
      <c r="M170" s="51"/>
      <c r="N170" s="51"/>
      <c r="O170" s="51"/>
    </row>
    <row r="171" spans="12:15" ht="16.5">
      <c r="L171" s="51"/>
      <c r="M171" s="51"/>
      <c r="N171" s="51"/>
      <c r="O171" s="51"/>
    </row>
    <row r="172" spans="12:15" ht="16.5">
      <c r="L172" s="51"/>
      <c r="M172" s="51"/>
      <c r="N172" s="51"/>
      <c r="O172" s="51"/>
    </row>
    <row r="173" spans="12:15" ht="16.5">
      <c r="L173" s="51"/>
      <c r="M173" s="51"/>
      <c r="N173" s="51"/>
      <c r="O173" s="51"/>
    </row>
    <row r="174" spans="12:15" ht="16.5">
      <c r="L174" s="51"/>
      <c r="M174" s="51"/>
      <c r="N174" s="51"/>
      <c r="O174" s="51"/>
    </row>
    <row r="175" spans="12:15" ht="16.5">
      <c r="L175" s="51"/>
      <c r="M175" s="51"/>
      <c r="N175" s="51"/>
      <c r="O175" s="51"/>
    </row>
    <row r="176" spans="12:15" ht="16.5">
      <c r="L176" s="51"/>
      <c r="M176" s="51"/>
      <c r="N176" s="51"/>
      <c r="O176" s="51"/>
    </row>
    <row r="177" spans="12:15" ht="16.5">
      <c r="L177" s="51"/>
      <c r="M177" s="51"/>
      <c r="N177" s="51"/>
      <c r="O177" s="51"/>
    </row>
    <row r="178" spans="12:15" ht="16.5">
      <c r="L178" s="51"/>
      <c r="M178" s="51"/>
      <c r="N178" s="51"/>
      <c r="O178" s="51"/>
    </row>
    <row r="179" spans="12:15" ht="16.5">
      <c r="L179" s="51"/>
      <c r="M179" s="51"/>
      <c r="N179" s="51"/>
      <c r="O179" s="51"/>
    </row>
    <row r="180" spans="12:15" ht="16.5">
      <c r="L180" s="51"/>
      <c r="M180" s="51"/>
      <c r="N180" s="51"/>
      <c r="O180" s="51"/>
    </row>
    <row r="181" spans="12:15" ht="16.5">
      <c r="L181" s="51"/>
      <c r="M181" s="51"/>
      <c r="N181" s="51"/>
      <c r="O181" s="51"/>
    </row>
    <row r="182" spans="12:15" ht="16.5">
      <c r="L182" s="51"/>
      <c r="M182" s="51"/>
      <c r="N182" s="51"/>
      <c r="O182" s="51"/>
    </row>
    <row r="183" spans="12:15" ht="16.5">
      <c r="L183" s="51"/>
      <c r="M183" s="51"/>
      <c r="N183" s="51"/>
      <c r="O183" s="51"/>
    </row>
    <row r="184" spans="12:15" ht="16.5">
      <c r="L184" s="51"/>
      <c r="M184" s="51"/>
      <c r="N184" s="51"/>
      <c r="O184" s="51"/>
    </row>
    <row r="185" spans="12:15" ht="16.5">
      <c r="L185" s="51"/>
      <c r="M185" s="51"/>
      <c r="N185" s="51"/>
      <c r="O185" s="51"/>
    </row>
    <row r="186" spans="12:15" ht="16.5">
      <c r="L186" s="51"/>
      <c r="M186" s="51"/>
      <c r="N186" s="51"/>
      <c r="O186" s="51"/>
    </row>
    <row r="187" spans="12:15" ht="16.5">
      <c r="L187" s="51"/>
      <c r="M187" s="51"/>
      <c r="N187" s="51"/>
      <c r="O187" s="51"/>
    </row>
    <row r="188" spans="12:15" ht="16.5">
      <c r="L188" s="51"/>
      <c r="M188" s="51"/>
      <c r="N188" s="51"/>
      <c r="O188" s="51"/>
    </row>
    <row r="189" spans="12:15" ht="16.5">
      <c r="L189" s="51"/>
      <c r="M189" s="51"/>
      <c r="N189" s="51"/>
      <c r="O189" s="51"/>
    </row>
    <row r="190" spans="12:15" ht="16.5">
      <c r="L190" s="51"/>
      <c r="M190" s="51"/>
      <c r="N190" s="51"/>
      <c r="O190" s="51"/>
    </row>
    <row r="191" spans="12:15" ht="16.5">
      <c r="L191" s="51"/>
      <c r="M191" s="51"/>
      <c r="N191" s="51"/>
      <c r="O191" s="51"/>
    </row>
    <row r="192" spans="12:15" ht="16.5">
      <c r="L192" s="51"/>
      <c r="M192" s="51"/>
      <c r="N192" s="51"/>
      <c r="O192" s="51"/>
    </row>
    <row r="193" spans="12:15" ht="16.5">
      <c r="L193" s="51"/>
      <c r="M193" s="51"/>
      <c r="N193" s="51"/>
      <c r="O193" s="51"/>
    </row>
    <row r="194" spans="12:15" ht="16.5">
      <c r="L194" s="51"/>
      <c r="M194" s="51"/>
      <c r="N194" s="51"/>
      <c r="O194" s="51"/>
    </row>
    <row r="195" spans="12:15" ht="16.5">
      <c r="L195" s="51"/>
      <c r="M195" s="51"/>
      <c r="N195" s="51"/>
      <c r="O195" s="51"/>
    </row>
    <row r="196" spans="12:15" ht="16.5">
      <c r="L196" s="51"/>
      <c r="M196" s="51"/>
      <c r="N196" s="51"/>
      <c r="O196" s="51"/>
    </row>
    <row r="197" spans="12:15" ht="16.5">
      <c r="L197" s="51"/>
      <c r="M197" s="51"/>
      <c r="N197" s="51"/>
      <c r="O197" s="51"/>
    </row>
    <row r="198" spans="12:15" ht="16.5">
      <c r="L198" s="51"/>
      <c r="M198" s="51"/>
      <c r="N198" s="51"/>
      <c r="O198" s="51"/>
    </row>
    <row r="199" spans="12:15" ht="16.5">
      <c r="L199" s="51"/>
      <c r="M199" s="51"/>
      <c r="N199" s="51"/>
      <c r="O199" s="51"/>
    </row>
    <row r="200" spans="12:15" ht="16.5">
      <c r="L200" s="51"/>
      <c r="M200" s="51"/>
      <c r="N200" s="51"/>
      <c r="O200" s="51"/>
    </row>
    <row r="201" spans="12:15" ht="16.5">
      <c r="L201" s="51"/>
      <c r="M201" s="51"/>
      <c r="N201" s="51"/>
      <c r="O201" s="51"/>
    </row>
    <row r="202" spans="12:15" ht="16.5">
      <c r="L202" s="51"/>
      <c r="M202" s="51"/>
      <c r="N202" s="51"/>
      <c r="O202" s="51"/>
    </row>
    <row r="203" spans="12:15" ht="16.5">
      <c r="L203" s="51"/>
      <c r="M203" s="51"/>
      <c r="N203" s="51"/>
      <c r="O203" s="51"/>
    </row>
    <row r="204" spans="12:15" ht="16.5">
      <c r="L204" s="51"/>
      <c r="M204" s="51"/>
      <c r="N204" s="51"/>
      <c r="O204" s="51"/>
    </row>
    <row r="205" spans="12:15" ht="16.5">
      <c r="L205" s="51"/>
      <c r="M205" s="51"/>
      <c r="N205" s="51"/>
      <c r="O205" s="51"/>
    </row>
    <row r="206" spans="12:15" ht="16.5">
      <c r="L206" s="51"/>
      <c r="M206" s="51"/>
      <c r="N206" s="51"/>
      <c r="O206" s="51"/>
    </row>
    <row r="207" spans="12:15" ht="16.5">
      <c r="L207" s="51"/>
      <c r="M207" s="51"/>
      <c r="N207" s="51"/>
      <c r="O207" s="51"/>
    </row>
    <row r="208" spans="12:15" ht="16.5">
      <c r="L208" s="51"/>
      <c r="M208" s="51"/>
      <c r="N208" s="51"/>
      <c r="O208" s="51"/>
    </row>
    <row r="209" spans="12:15" ht="16.5">
      <c r="L209" s="51"/>
      <c r="M209" s="51"/>
      <c r="N209" s="51"/>
      <c r="O209" s="51"/>
    </row>
    <row r="210" spans="12:15" ht="16.5">
      <c r="L210" s="51"/>
      <c r="M210" s="51"/>
      <c r="N210" s="51"/>
      <c r="O210" s="51"/>
    </row>
    <row r="211" spans="12:15" ht="16.5">
      <c r="L211" s="51"/>
      <c r="M211" s="51"/>
      <c r="N211" s="51"/>
      <c r="O211" s="51"/>
    </row>
    <row r="212" spans="12:15" ht="16.5">
      <c r="L212" s="51"/>
      <c r="M212" s="51"/>
      <c r="N212" s="51"/>
      <c r="O212" s="51"/>
    </row>
  </sheetData>
  <sheetProtection/>
  <mergeCells count="6">
    <mergeCell ref="L5:O5"/>
    <mergeCell ref="A1:J1"/>
    <mergeCell ref="A5:A6"/>
    <mergeCell ref="B5:E5"/>
    <mergeCell ref="F5:I5"/>
    <mergeCell ref="J5:J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2014-04-30T08:03:50Z</cp:lastPrinted>
  <dcterms:created xsi:type="dcterms:W3CDTF">1997-01-14T01:50:29Z</dcterms:created>
  <dcterms:modified xsi:type="dcterms:W3CDTF">2014-12-29T09:06:46Z</dcterms:modified>
  <cp:category/>
  <cp:version/>
  <cp:contentType/>
  <cp:contentStatus/>
</cp:coreProperties>
</file>