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年月別" sheetId="1" r:id="rId1"/>
    <sheet name="Sheet1" sheetId="2" r:id="rId2"/>
  </sheets>
  <externalReferences>
    <externalReference r:id="rId5"/>
  </externalReferences>
  <definedNames>
    <definedName name="\a">#REF!</definedName>
    <definedName name="\b">#REF!</definedName>
    <definedName name="NAME">#REF!</definedName>
    <definedName name="P_1">#REF!</definedName>
    <definedName name="P_11">#REF!</definedName>
    <definedName name="P_2">#REF!</definedName>
    <definedName name="_xlnm.Print_Area" localSheetId="0">'年月別'!$A$1:$L$85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<sst xmlns="http://schemas.openxmlformats.org/spreadsheetml/2006/main" count="84" uniqueCount="78">
  <si>
    <r>
      <t xml:space="preserve"> </t>
    </r>
    <r>
      <rPr>
        <sz val="12"/>
        <color indexed="8"/>
        <rFont val="細明體"/>
        <family val="3"/>
      </rPr>
      <t>說明</t>
    </r>
    <r>
      <rPr>
        <sz val="12"/>
        <color indexed="8"/>
        <rFont val="Times New Roman"/>
        <family val="1"/>
      </rPr>
      <t xml:space="preserve">  :  </t>
    </r>
    <r>
      <rPr>
        <sz val="12"/>
        <color indexed="8"/>
        <rFont val="細明體"/>
        <family val="3"/>
      </rPr>
      <t>本表按登記日期統計。</t>
    </r>
  </si>
  <si>
    <t>外籍或大陸配偶國籍(地區)</t>
  </si>
  <si>
    <t xml:space="preserve"> …</t>
  </si>
  <si>
    <t>98.01</t>
  </si>
  <si>
    <t>87年</t>
  </si>
  <si>
    <t>88年</t>
  </si>
  <si>
    <t>89年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</si>
  <si>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</si>
  <si>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</si>
  <si>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</si>
  <si>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</si>
  <si>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</si>
  <si>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</si>
  <si>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</si>
  <si>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</si>
  <si>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資料來源：戶政司網站</t>
  </si>
  <si>
    <t>年月別</t>
  </si>
  <si>
    <t>合計</t>
  </si>
  <si>
    <t>大陸港澳</t>
  </si>
  <si>
    <t>對數</t>
  </si>
  <si>
    <t xml:space="preserve">中外籍結婚對數比
</t>
  </si>
  <si>
    <t>百分比%</t>
  </si>
  <si>
    <t>大陸地區</t>
  </si>
  <si>
    <t>港澳地區</t>
  </si>
  <si>
    <t>東南亞地區</t>
  </si>
  <si>
    <t>對數</t>
  </si>
  <si>
    <t>我國人與外籍人士結婚統計</t>
  </si>
  <si>
    <t>外  國  籍</t>
  </si>
  <si>
    <t>97.03</t>
  </si>
  <si>
    <t>97.01</t>
  </si>
  <si>
    <t>單位︰對數</t>
  </si>
  <si>
    <t>97.10</t>
  </si>
  <si>
    <t>98.10</t>
  </si>
  <si>
    <t>97.11</t>
  </si>
  <si>
    <t>97.12</t>
  </si>
  <si>
    <t>98.11</t>
  </si>
  <si>
    <t>98.12</t>
  </si>
  <si>
    <t>99年</t>
  </si>
  <si>
    <t>99.01</t>
  </si>
  <si>
    <t>99.03</t>
  </si>
  <si>
    <t>99.05</t>
  </si>
  <si>
    <t>99.08</t>
  </si>
  <si>
    <t>99.09</t>
  </si>
  <si>
    <t>99.10</t>
  </si>
  <si>
    <t>99.11</t>
  </si>
  <si>
    <t>99.12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</si>
  <si>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</si>
  <si>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</si>
  <si>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</si>
  <si>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</si>
  <si>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</si>
  <si>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</si>
  <si>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</si>
  <si>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</si>
  <si>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</si>
  <si>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</si>
  <si>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</si>
  <si>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</si>
  <si>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99.06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</si>
  <si>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</si>
  <si>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</si>
  <si>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</si>
  <si>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</si>
  <si>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</si>
  <si>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</si>
  <si>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</si>
  <si>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</si>
  <si>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</si>
  <si>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</si>
  <si>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</si>
  <si>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</si>
  <si>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90年</t>
  </si>
  <si>
    <t>100年</t>
  </si>
  <si>
    <t>本國
對數</t>
  </si>
  <si>
    <t>結婚
對數</t>
  </si>
  <si>
    <t>其他地區</t>
  </si>
  <si>
    <r>
      <t>資料截止日期：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7月31</t>
    </r>
    <r>
      <rPr>
        <sz val="12"/>
        <rFont val="新細明體"/>
        <family val="1"/>
      </rPr>
      <t>日</t>
    </r>
  </si>
  <si>
    <t>101年
1~7月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</si>
</sst>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  <numFmt numFmtId="200" formatCode="#,##0\ ;&quot;–&quot;#,##0\ ;&quot;— &quot;"/>
    <numFmt numFmtId="201" formatCode="#,##0\ ;#,##0\ ;&quot;— &quot;"/>
    <numFmt numFmtId="202" formatCode="0.00_ "/>
    <numFmt numFmtId="203" formatCode="#,##0.00_ "/>
    <numFmt numFmtId="204" formatCode="0.0_ "/>
    <numFmt numFmtId="205" formatCode="#,##0_ "/>
    <numFmt numFmtId="206" formatCode="0.00_);[Red]\(0.00\)"/>
  </numFmts>
  <fonts count="31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b/>
      <sz val="26"/>
      <name val="標楷體"/>
      <family val="4"/>
    </font>
    <font>
      <b/>
      <sz val="14"/>
      <name val="新細明體"/>
      <family val="1"/>
    </font>
    <font>
      <b/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/>
      <protection/>
    </xf>
    <xf numFmtId="0" fontId="0" fillId="0" borderId="0" xfId="33" applyFont="1" applyAlignment="1">
      <alignment/>
      <protection/>
    </xf>
    <xf numFmtId="183" fontId="0" fillId="0" borderId="0" xfId="33" applyNumberFormat="1" applyFont="1" applyAlignment="1">
      <alignment/>
      <protection/>
    </xf>
    <xf numFmtId="0" fontId="8" fillId="0" borderId="0" xfId="34" applyFont="1" applyBorder="1" applyAlignment="1" applyProtection="1" quotePrefix="1">
      <alignment horizontal="left"/>
      <protection/>
    </xf>
    <xf numFmtId="0" fontId="0" fillId="0" borderId="0" xfId="33" applyFont="1" applyAlignment="1">
      <alignment horizontal="right"/>
      <protection/>
    </xf>
    <xf numFmtId="0" fontId="0" fillId="0" borderId="0" xfId="33" applyFont="1" applyAlignment="1" quotePrefix="1">
      <alignment horizontal="left"/>
      <protection/>
    </xf>
    <xf numFmtId="0" fontId="0" fillId="0" borderId="0" xfId="0" applyBorder="1" applyAlignment="1">
      <alignment horizontal="right"/>
    </xf>
    <xf numFmtId="204" fontId="9" fillId="0" borderId="11" xfId="0" applyNumberFormat="1" applyFont="1" applyBorder="1" applyAlignment="1">
      <alignment horizontal="right" vertical="top" wrapText="1"/>
    </xf>
    <xf numFmtId="0" fontId="6" fillId="0" borderId="0" xfId="33" applyFont="1" applyBorder="1" applyAlignment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49" fontId="9" fillId="0" borderId="11" xfId="33" applyNumberFormat="1" applyFont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183" fontId="9" fillId="0" borderId="11" xfId="37" applyNumberFormat="1" applyFont="1" applyBorder="1" applyAlignment="1">
      <alignment/>
    </xf>
    <xf numFmtId="183" fontId="9" fillId="0" borderId="11" xfId="35" applyNumberFormat="1" applyFont="1" applyBorder="1" applyAlignment="1" applyProtection="1">
      <alignment/>
      <protection/>
    </xf>
    <xf numFmtId="183" fontId="9" fillId="0" borderId="11" xfId="0" applyNumberFormat="1" applyFont="1" applyBorder="1" applyAlignment="1">
      <alignment/>
    </xf>
    <xf numFmtId="203" fontId="9" fillId="0" borderId="11" xfId="35" applyNumberFormat="1" applyFont="1" applyBorder="1" applyAlignment="1" applyProtection="1">
      <alignment/>
      <protection/>
    </xf>
    <xf numFmtId="202" fontId="9" fillId="0" borderId="11" xfId="35" applyNumberFormat="1" applyFont="1" applyBorder="1" applyAlignment="1" applyProtection="1">
      <alignment/>
      <protection/>
    </xf>
    <xf numFmtId="203" fontId="9" fillId="0" borderId="11" xfId="37" applyNumberFormat="1" applyFont="1" applyBorder="1" applyAlignment="1">
      <alignment/>
    </xf>
    <xf numFmtId="183" fontId="9" fillId="0" borderId="11" xfId="36" applyNumberFormat="1" applyFont="1" applyBorder="1" applyAlignment="1" applyProtection="1">
      <alignment/>
      <protection locked="0"/>
    </xf>
    <xf numFmtId="0" fontId="0" fillId="0" borderId="0" xfId="33" applyFont="1" applyAlignment="1">
      <alignment vertical="center"/>
      <protection/>
    </xf>
    <xf numFmtId="0" fontId="28" fillId="0" borderId="0" xfId="33" applyFont="1" applyAlignment="1">
      <alignment horizontal="centerContinuous" vertical="center"/>
      <protection/>
    </xf>
    <xf numFmtId="206" fontId="9" fillId="0" borderId="11" xfId="35" applyNumberFormat="1" applyFont="1" applyBorder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183" fontId="9" fillId="0" borderId="11" xfId="37" applyNumberFormat="1" applyFont="1" applyFill="1" applyBorder="1" applyAlignment="1">
      <alignment/>
    </xf>
    <xf numFmtId="183" fontId="9" fillId="0" borderId="11" xfId="35" applyNumberFormat="1" applyFont="1" applyFill="1" applyBorder="1" applyAlignment="1" applyProtection="1">
      <alignment/>
      <protection/>
    </xf>
    <xf numFmtId="203" fontId="9" fillId="0" borderId="11" xfId="35" applyNumberFormat="1" applyFont="1" applyFill="1" applyBorder="1" applyAlignment="1" applyProtection="1">
      <alignment/>
      <protection/>
    </xf>
    <xf numFmtId="204" fontId="9" fillId="0" borderId="11" xfId="0" applyNumberFormat="1" applyFont="1" applyFill="1" applyBorder="1" applyAlignment="1">
      <alignment horizontal="right" vertical="top" wrapText="1"/>
    </xf>
    <xf numFmtId="204" fontId="9" fillId="0" borderId="11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06" fontId="9" fillId="0" borderId="11" xfId="35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183" fontId="9" fillId="0" borderId="12" xfId="37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 horizontal="right" wrapText="1"/>
    </xf>
    <xf numFmtId="183" fontId="9" fillId="0" borderId="11" xfId="37" applyNumberFormat="1" applyFont="1" applyFill="1" applyBorder="1" applyAlignment="1">
      <alignment horizontal="right" vertical="center"/>
    </xf>
    <xf numFmtId="183" fontId="9" fillId="0" borderId="11" xfId="36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33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5" fillId="0" borderId="0" xfId="33" applyFont="1" applyBorder="1" applyAlignment="1">
      <alignment horizontal="left"/>
      <protection/>
    </xf>
    <xf numFmtId="183" fontId="9" fillId="0" borderId="11" xfId="36" applyNumberFormat="1" applyFont="1" applyFill="1" applyBorder="1" applyAlignment="1" applyProtection="1">
      <alignment/>
      <protection locked="0"/>
    </xf>
    <xf numFmtId="203" fontId="9" fillId="0" borderId="11" xfId="37" applyNumberFormat="1" applyFont="1" applyFill="1" applyBorder="1" applyAlignment="1">
      <alignment/>
    </xf>
    <xf numFmtId="183" fontId="9" fillId="0" borderId="13" xfId="35" applyNumberFormat="1" applyFont="1" applyFill="1" applyBorder="1" applyAlignment="1" applyProtection="1">
      <alignment/>
      <protection/>
    </xf>
    <xf numFmtId="203" fontId="9" fillId="0" borderId="11" xfId="37" applyNumberFormat="1" applyFont="1" applyFill="1" applyBorder="1" applyAlignment="1">
      <alignment horizontal="right" vertical="center"/>
    </xf>
    <xf numFmtId="183" fontId="9" fillId="0" borderId="11" xfId="35" applyNumberFormat="1" applyFont="1" applyFill="1" applyBorder="1" applyAlignment="1" applyProtection="1">
      <alignment horizontal="right" vertical="center"/>
      <protection/>
    </xf>
    <xf numFmtId="204" fontId="9" fillId="0" borderId="11" xfId="0" applyNumberFormat="1" applyFont="1" applyFill="1" applyBorder="1" applyAlignment="1">
      <alignment horizontal="right" vertical="center" wrapText="1"/>
    </xf>
    <xf numFmtId="183" fontId="0" fillId="0" borderId="0" xfId="33" applyNumberFormat="1" applyFont="1" applyFill="1" applyAlignment="1">
      <alignment/>
      <protection/>
    </xf>
    <xf numFmtId="0" fontId="0" fillId="0" borderId="0" xfId="33" applyFont="1" applyFill="1" applyAlignment="1">
      <alignment/>
      <protection/>
    </xf>
    <xf numFmtId="183" fontId="0" fillId="0" borderId="0" xfId="33" applyNumberFormat="1" applyFont="1" applyAlignment="1" quotePrefix="1">
      <alignment horizontal="left"/>
      <protection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83" fontId="0" fillId="0" borderId="11" xfId="37" applyNumberFormat="1" applyFont="1" applyBorder="1" applyAlignment="1">
      <alignment/>
    </xf>
    <xf numFmtId="183" fontId="0" fillId="0" borderId="11" xfId="35" applyNumberFormat="1" applyFont="1" applyBorder="1" applyAlignment="1" applyProtection="1">
      <alignment/>
      <protection/>
    </xf>
    <xf numFmtId="203" fontId="0" fillId="0" borderId="11" xfId="35" applyNumberFormat="1" applyFont="1" applyFill="1" applyBorder="1" applyAlignment="1" applyProtection="1">
      <alignment/>
      <protection/>
    </xf>
    <xf numFmtId="183" fontId="0" fillId="0" borderId="11" xfId="0" applyNumberFormat="1" applyFont="1" applyBorder="1" applyAlignment="1">
      <alignment/>
    </xf>
    <xf numFmtId="204" fontId="0" fillId="0" borderId="11" xfId="0" applyNumberFormat="1" applyFont="1" applyFill="1" applyBorder="1" applyAlignment="1">
      <alignment horizontal="right" wrapText="1"/>
    </xf>
    <xf numFmtId="183" fontId="0" fillId="0" borderId="11" xfId="37" applyNumberFormat="1" applyFont="1" applyFill="1" applyBorder="1" applyAlignment="1">
      <alignment/>
    </xf>
    <xf numFmtId="183" fontId="0" fillId="0" borderId="11" xfId="35" applyNumberFormat="1" applyFont="1" applyFill="1" applyBorder="1" applyAlignment="1" applyProtection="1">
      <alignment/>
      <protection/>
    </xf>
    <xf numFmtId="183" fontId="0" fillId="0" borderId="14" xfId="37" applyNumberFormat="1" applyFont="1" applyFill="1" applyBorder="1" applyAlignment="1">
      <alignment/>
    </xf>
    <xf numFmtId="183" fontId="1" fillId="0" borderId="11" xfId="37" applyNumberFormat="1" applyFont="1" applyBorder="1" applyAlignment="1">
      <alignment/>
    </xf>
    <xf numFmtId="183" fontId="1" fillId="0" borderId="14" xfId="37" applyNumberFormat="1" applyFont="1" applyBorder="1" applyAlignment="1">
      <alignment/>
    </xf>
    <xf numFmtId="49" fontId="29" fillId="0" borderId="11" xfId="33" applyNumberFormat="1" applyFont="1" applyBorder="1" applyAlignment="1">
      <alignment horizontal="center" vertical="center"/>
      <protection/>
    </xf>
    <xf numFmtId="183" fontId="29" fillId="0" borderId="11" xfId="37" applyNumberFormat="1" applyFont="1" applyBorder="1" applyAlignment="1">
      <alignment/>
    </xf>
    <xf numFmtId="203" fontId="29" fillId="0" borderId="11" xfId="37" applyNumberFormat="1" applyFont="1" applyBorder="1" applyAlignment="1">
      <alignment/>
    </xf>
    <xf numFmtId="183" fontId="29" fillId="0" borderId="11" xfId="35" applyNumberFormat="1" applyFont="1" applyBorder="1" applyAlignment="1" applyProtection="1">
      <alignment/>
      <protection/>
    </xf>
    <xf numFmtId="204" fontId="29" fillId="0" borderId="11" xfId="0" applyNumberFormat="1" applyFont="1" applyBorder="1" applyAlignment="1">
      <alignment horizontal="right" vertical="top" wrapText="1"/>
    </xf>
    <xf numFmtId="0" fontId="30" fillId="0" borderId="0" xfId="33" applyFont="1" applyAlignment="1">
      <alignment/>
      <protection/>
    </xf>
    <xf numFmtId="49" fontId="29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183" fontId="29" fillId="0" borderId="11" xfId="37" applyNumberFormat="1" applyFont="1" applyFill="1" applyBorder="1" applyAlignment="1">
      <alignment/>
    </xf>
    <xf numFmtId="203" fontId="29" fillId="0" borderId="11" xfId="35" applyNumberFormat="1" applyFont="1" applyFill="1" applyBorder="1" applyAlignment="1" applyProtection="1">
      <alignment/>
      <protection/>
    </xf>
    <xf numFmtId="204" fontId="29" fillId="0" borderId="11" xfId="0" applyNumberFormat="1" applyFont="1" applyFill="1" applyBorder="1" applyAlignment="1">
      <alignment horizontal="right" wrapText="1"/>
    </xf>
    <xf numFmtId="183" fontId="30" fillId="0" borderId="0" xfId="33" applyNumberFormat="1" applyFont="1" applyFill="1" applyAlignment="1">
      <alignment/>
      <protection/>
    </xf>
    <xf numFmtId="0" fontId="30" fillId="0" borderId="0" xfId="33" applyFont="1" applyFill="1" applyAlignment="1">
      <alignment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183" fontId="30" fillId="0" borderId="11" xfId="35" applyNumberFormat="1" applyFont="1" applyFill="1" applyBorder="1" applyAlignment="1" applyProtection="1">
      <alignment/>
      <protection/>
    </xf>
    <xf numFmtId="183" fontId="30" fillId="0" borderId="11" xfId="35" applyNumberFormat="1" applyFont="1" applyBorder="1" applyAlignment="1" applyProtection="1">
      <alignment/>
      <protection/>
    </xf>
    <xf numFmtId="203" fontId="30" fillId="0" borderId="11" xfId="35" applyNumberFormat="1" applyFont="1" applyFill="1" applyBorder="1" applyAlignment="1" applyProtection="1">
      <alignment/>
      <protection/>
    </xf>
    <xf numFmtId="204" fontId="30" fillId="0" borderId="11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表格" xfId="33"/>
    <cellStyle name="一般_速報表" xfId="34"/>
    <cellStyle name="Comma" xfId="35"/>
    <cellStyle name="Comma [0]" xfId="36"/>
    <cellStyle name="千分位[0]_公務統計表格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Module4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dministrator\&#26700;&#38754;\&#33495;&#266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75390625" defaultRowHeight="16.5"/>
  <cols>
    <col min="1" max="1" width="11.50390625" style="5" customWidth="1"/>
    <col min="2" max="3" width="12.50390625" style="5" customWidth="1"/>
    <col min="4" max="4" width="11.375" style="5" customWidth="1"/>
    <col min="5" max="5" width="10.625" style="5" customWidth="1"/>
    <col min="6" max="6" width="11.125" style="5" customWidth="1"/>
    <col min="7" max="7" width="12.00390625" style="5" bestFit="1" customWidth="1"/>
    <col min="8" max="8" width="10.50390625" style="5" customWidth="1"/>
    <col min="9" max="9" width="12.00390625" style="5" customWidth="1"/>
    <col min="10" max="10" width="13.50390625" style="5" customWidth="1"/>
    <col min="11" max="11" width="12.50390625" style="5" customWidth="1"/>
    <col min="12" max="12" width="11.125" style="5" customWidth="1"/>
    <col min="13" max="16384" width="9.75390625" style="5" customWidth="1"/>
  </cols>
  <sheetData>
    <row r="1" spans="1:11" s="2" customFormat="1" ht="27" customHeight="1">
      <c r="A1" s="25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0.25" customHeight="1">
      <c r="A2" s="24"/>
      <c r="B2" s="41"/>
      <c r="C2" s="41"/>
      <c r="D2" s="41"/>
      <c r="E2" s="41"/>
      <c r="F2" s="41"/>
      <c r="G2" s="41"/>
      <c r="H2" s="41"/>
      <c r="I2" s="41"/>
      <c r="J2" s="43" t="s">
        <v>76</v>
      </c>
      <c r="K2" s="41"/>
    </row>
    <row r="3" spans="2:11" s="2" customFormat="1" ht="15" customHeight="1">
      <c r="B3" s="41"/>
      <c r="C3" s="41"/>
      <c r="D3" s="41"/>
      <c r="E3" s="41"/>
      <c r="F3" s="41"/>
      <c r="G3" s="41"/>
      <c r="H3" s="41"/>
      <c r="I3" s="41"/>
      <c r="J3" s="42" t="s">
        <v>15</v>
      </c>
      <c r="K3" s="41"/>
    </row>
    <row r="4" spans="1:12" s="2" customFormat="1" ht="13.5" customHeight="1">
      <c r="A4" s="3"/>
      <c r="B4" s="3"/>
      <c r="C4" s="3"/>
      <c r="D4" s="12"/>
      <c r="E4" s="12"/>
      <c r="F4" s="12"/>
      <c r="G4" s="12"/>
      <c r="H4" s="12"/>
      <c r="I4" s="12"/>
      <c r="J4" s="44" t="s">
        <v>30</v>
      </c>
      <c r="L4" s="4"/>
    </row>
    <row r="5" spans="1:12" s="24" customFormat="1" ht="31.5" customHeight="1">
      <c r="A5" s="89" t="s">
        <v>16</v>
      </c>
      <c r="B5" s="89" t="s">
        <v>74</v>
      </c>
      <c r="C5" s="95" t="s">
        <v>73</v>
      </c>
      <c r="D5" s="90" t="s">
        <v>1</v>
      </c>
      <c r="E5" s="91"/>
      <c r="F5" s="91"/>
      <c r="G5" s="91"/>
      <c r="H5" s="91"/>
      <c r="I5" s="91"/>
      <c r="J5" s="91"/>
      <c r="K5" s="91"/>
      <c r="L5" s="92"/>
    </row>
    <row r="6" spans="1:12" s="24" customFormat="1" ht="37.5" customHeight="1">
      <c r="A6" s="89"/>
      <c r="B6" s="89"/>
      <c r="C6" s="96"/>
      <c r="D6" s="90" t="s">
        <v>17</v>
      </c>
      <c r="E6" s="92"/>
      <c r="F6" s="89" t="s">
        <v>18</v>
      </c>
      <c r="G6" s="89"/>
      <c r="H6" s="89"/>
      <c r="I6" s="93" t="s">
        <v>27</v>
      </c>
      <c r="J6" s="93"/>
      <c r="K6" s="93"/>
      <c r="L6" s="94" t="s">
        <v>20</v>
      </c>
    </row>
    <row r="7" spans="1:12" s="24" customFormat="1" ht="42.75" customHeight="1">
      <c r="A7" s="89"/>
      <c r="B7" s="89"/>
      <c r="C7" s="97"/>
      <c r="D7" s="87" t="s">
        <v>19</v>
      </c>
      <c r="E7" s="87" t="s">
        <v>21</v>
      </c>
      <c r="F7" s="87" t="s">
        <v>25</v>
      </c>
      <c r="G7" s="87" t="s">
        <v>22</v>
      </c>
      <c r="H7" s="87" t="s">
        <v>23</v>
      </c>
      <c r="I7" s="87" t="s">
        <v>19</v>
      </c>
      <c r="J7" s="87" t="s">
        <v>24</v>
      </c>
      <c r="K7" s="87" t="s">
        <v>75</v>
      </c>
      <c r="L7" s="94"/>
    </row>
    <row r="8" spans="1:12" ht="30" customHeight="1">
      <c r="A8" s="14" t="s">
        <v>4</v>
      </c>
      <c r="B8" s="17">
        <v>145976</v>
      </c>
      <c r="C8" s="18">
        <v>123071</v>
      </c>
      <c r="D8" s="18">
        <v>22905</v>
      </c>
      <c r="E8" s="21">
        <v>15.690935496245958</v>
      </c>
      <c r="F8" s="17">
        <v>12451</v>
      </c>
      <c r="G8" s="17">
        <v>12167</v>
      </c>
      <c r="H8" s="17">
        <v>284</v>
      </c>
      <c r="I8" s="17">
        <v>10454</v>
      </c>
      <c r="J8" s="16" t="s">
        <v>2</v>
      </c>
      <c r="K8" s="16" t="s">
        <v>2</v>
      </c>
      <c r="L8" s="11">
        <v>6.37310630866623</v>
      </c>
    </row>
    <row r="9" spans="1:12" ht="30" customHeight="1">
      <c r="A9" s="14" t="s">
        <v>5</v>
      </c>
      <c r="B9" s="17">
        <v>173209</v>
      </c>
      <c r="C9" s="18">
        <v>140946</v>
      </c>
      <c r="D9" s="18">
        <v>32263</v>
      </c>
      <c r="E9" s="21">
        <v>18.62663025593358</v>
      </c>
      <c r="F9" s="17">
        <v>17589</v>
      </c>
      <c r="G9" s="17">
        <v>17288</v>
      </c>
      <c r="H9" s="17">
        <v>301</v>
      </c>
      <c r="I9" s="17">
        <v>14674</v>
      </c>
      <c r="J9" s="16" t="s">
        <v>2</v>
      </c>
      <c r="K9" s="16" t="s">
        <v>2</v>
      </c>
      <c r="L9" s="11">
        <v>5.368657595387907</v>
      </c>
    </row>
    <row r="10" spans="1:12" ht="30" customHeight="1">
      <c r="A10" s="14" t="s">
        <v>6</v>
      </c>
      <c r="B10" s="17">
        <v>181642</v>
      </c>
      <c r="C10" s="18">
        <v>136676</v>
      </c>
      <c r="D10" s="18">
        <v>44966</v>
      </c>
      <c r="E10" s="21">
        <v>24.755287873949857</v>
      </c>
      <c r="F10" s="17">
        <v>23628</v>
      </c>
      <c r="G10" s="17">
        <v>23297</v>
      </c>
      <c r="H10" s="17">
        <v>331</v>
      </c>
      <c r="I10" s="17">
        <v>21338</v>
      </c>
      <c r="J10" s="16" t="s">
        <v>2</v>
      </c>
      <c r="K10" s="16" t="s">
        <v>2</v>
      </c>
      <c r="L10" s="11">
        <v>4.039540986523151</v>
      </c>
    </row>
    <row r="11" spans="1:12" s="74" customFormat="1" ht="30" customHeight="1">
      <c r="A11" s="69" t="s">
        <v>71</v>
      </c>
      <c r="B11" s="70">
        <v>170515</v>
      </c>
      <c r="C11" s="70">
        <v>124313</v>
      </c>
      <c r="D11" s="70">
        <v>46202</v>
      </c>
      <c r="E11" s="71">
        <v>27.095563440166554</v>
      </c>
      <c r="F11" s="70">
        <v>26797</v>
      </c>
      <c r="G11" s="70">
        <v>26516</v>
      </c>
      <c r="H11" s="70">
        <v>281</v>
      </c>
      <c r="I11" s="72">
        <v>19405</v>
      </c>
      <c r="J11" s="70">
        <v>17512</v>
      </c>
      <c r="K11" s="70">
        <v>1893</v>
      </c>
      <c r="L11" s="73">
        <v>3.6906410977879744</v>
      </c>
    </row>
    <row r="12" spans="1:12" ht="30" customHeight="1">
      <c r="A12" s="14" t="s">
        <v>7</v>
      </c>
      <c r="B12" s="17">
        <v>172655</v>
      </c>
      <c r="C12" s="17">
        <v>123642</v>
      </c>
      <c r="D12" s="17">
        <v>49013</v>
      </c>
      <c r="E12" s="22">
        <v>28.387825432220325</v>
      </c>
      <c r="F12" s="17">
        <v>28906</v>
      </c>
      <c r="G12" s="17">
        <v>28603</v>
      </c>
      <c r="H12" s="17">
        <v>303</v>
      </c>
      <c r="I12" s="18">
        <v>20107</v>
      </c>
      <c r="J12" s="17">
        <v>18037</v>
      </c>
      <c r="K12" s="17">
        <v>2070</v>
      </c>
      <c r="L12" s="11">
        <v>3.522636851447575</v>
      </c>
    </row>
    <row r="13" spans="1:12" ht="30" customHeight="1">
      <c r="A13" s="14" t="s">
        <v>8</v>
      </c>
      <c r="B13" s="17">
        <v>171483</v>
      </c>
      <c r="C13" s="17">
        <v>116849</v>
      </c>
      <c r="D13" s="17">
        <v>54634</v>
      </c>
      <c r="E13" s="22">
        <v>31.859717872908682</v>
      </c>
      <c r="F13" s="17">
        <v>34991</v>
      </c>
      <c r="G13" s="17">
        <v>34685</v>
      </c>
      <c r="H13" s="17">
        <v>306</v>
      </c>
      <c r="I13" s="18">
        <v>19643</v>
      </c>
      <c r="J13" s="17">
        <v>17351</v>
      </c>
      <c r="K13" s="19">
        <v>2292</v>
      </c>
      <c r="L13" s="11">
        <v>3.138759746677893</v>
      </c>
    </row>
    <row r="14" spans="1:12" ht="30" customHeight="1">
      <c r="A14" s="14" t="s">
        <v>9</v>
      </c>
      <c r="B14" s="17">
        <v>131453</v>
      </c>
      <c r="C14" s="17">
        <v>100143</v>
      </c>
      <c r="D14" s="17">
        <v>31310</v>
      </c>
      <c r="E14" s="22">
        <v>23.818398971495515</v>
      </c>
      <c r="F14" s="17">
        <v>10972</v>
      </c>
      <c r="G14" s="17">
        <v>10642</v>
      </c>
      <c r="H14" s="17">
        <v>330</v>
      </c>
      <c r="I14" s="17">
        <v>20338</v>
      </c>
      <c r="J14" s="17">
        <v>18103</v>
      </c>
      <c r="K14" s="17">
        <v>2235</v>
      </c>
      <c r="L14" s="11">
        <v>4.1984350047908015</v>
      </c>
    </row>
    <row r="15" spans="1:12" ht="30" customHeight="1">
      <c r="A15" s="15" t="s">
        <v>10</v>
      </c>
      <c r="B15" s="17">
        <v>141140</v>
      </c>
      <c r="C15" s="17">
        <v>112713</v>
      </c>
      <c r="D15" s="17">
        <v>28427</v>
      </c>
      <c r="E15" s="22">
        <v>20.140994756978888</v>
      </c>
      <c r="F15" s="17">
        <v>14619</v>
      </c>
      <c r="G15" s="17">
        <v>14258</v>
      </c>
      <c r="H15" s="17">
        <v>361</v>
      </c>
      <c r="I15" s="17">
        <v>13808</v>
      </c>
      <c r="J15" s="17">
        <v>11454</v>
      </c>
      <c r="K15" s="17">
        <v>2354</v>
      </c>
      <c r="L15" s="11">
        <v>4.964998065219685</v>
      </c>
    </row>
    <row r="16" spans="1:12" s="74" customFormat="1" ht="30" customHeight="1">
      <c r="A16" s="75" t="s">
        <v>11</v>
      </c>
      <c r="B16" s="70">
        <v>142669</v>
      </c>
      <c r="C16" s="70">
        <v>118739</v>
      </c>
      <c r="D16" s="70">
        <v>23930</v>
      </c>
      <c r="E16" s="71">
        <v>16.773090159740377</v>
      </c>
      <c r="F16" s="70">
        <v>14406</v>
      </c>
      <c r="G16" s="70">
        <v>13964</v>
      </c>
      <c r="H16" s="70">
        <v>442</v>
      </c>
      <c r="I16" s="70">
        <v>9524</v>
      </c>
      <c r="J16" s="70">
        <v>6950</v>
      </c>
      <c r="K16" s="70">
        <v>2574</v>
      </c>
      <c r="L16" s="73">
        <v>5.961930631007104</v>
      </c>
    </row>
    <row r="17" spans="1:12" ht="30" customHeight="1">
      <c r="A17" s="15" t="s">
        <v>12</v>
      </c>
      <c r="B17" s="17">
        <v>135041</v>
      </c>
      <c r="C17" s="17">
        <v>110341</v>
      </c>
      <c r="D17" s="17">
        <v>24700</v>
      </c>
      <c r="E17" s="22">
        <v>18.290741330410764</v>
      </c>
      <c r="F17" s="17">
        <v>15146</v>
      </c>
      <c r="G17" s="17">
        <v>14721</v>
      </c>
      <c r="H17" s="17">
        <v>425</v>
      </c>
      <c r="I17" s="17">
        <v>9554</v>
      </c>
      <c r="J17" s="17">
        <v>6952</v>
      </c>
      <c r="K17" s="17">
        <v>2602</v>
      </c>
      <c r="L17" s="11">
        <v>5.4672469635627525</v>
      </c>
    </row>
    <row r="18" spans="1:12" ht="30" customHeight="1">
      <c r="A18" s="15" t="s">
        <v>13</v>
      </c>
      <c r="B18" s="23">
        <v>154866</v>
      </c>
      <c r="C18" s="23">
        <v>133137</v>
      </c>
      <c r="D18" s="23">
        <v>21729</v>
      </c>
      <c r="E18" s="22">
        <v>14.030839564526751</v>
      </c>
      <c r="F18" s="23">
        <v>12772</v>
      </c>
      <c r="G18" s="23">
        <v>12274</v>
      </c>
      <c r="H18" s="23">
        <v>498</v>
      </c>
      <c r="I18" s="23">
        <v>8957</v>
      </c>
      <c r="J18" s="23">
        <v>6009</v>
      </c>
      <c r="K18" s="23">
        <v>2948</v>
      </c>
      <c r="L18" s="11">
        <v>7.127157255280961</v>
      </c>
    </row>
    <row r="19" spans="1:12" ht="30" customHeight="1" hidden="1">
      <c r="A19" s="15" t="s">
        <v>29</v>
      </c>
      <c r="B19" s="23">
        <v>17979</v>
      </c>
      <c r="C19" s="23">
        <f>B19-D19</f>
        <v>15898</v>
      </c>
      <c r="D19" s="23">
        <f>F19+I19</f>
        <v>2081</v>
      </c>
      <c r="E19" s="22"/>
      <c r="F19" s="23">
        <f>G19+H19</f>
        <v>1094</v>
      </c>
      <c r="G19" s="23">
        <v>1062</v>
      </c>
      <c r="H19" s="23">
        <v>32</v>
      </c>
      <c r="I19" s="23">
        <f>J19+K19</f>
        <v>987</v>
      </c>
      <c r="J19" s="23">
        <v>753</v>
      </c>
      <c r="K19" s="23">
        <v>234</v>
      </c>
      <c r="L19" s="11"/>
    </row>
    <row r="20" spans="1:13" ht="30" customHeight="1" hidden="1">
      <c r="A20" s="13">
        <v>97.02</v>
      </c>
      <c r="B20" s="17">
        <v>12249</v>
      </c>
      <c r="C20" s="18">
        <v>10125</v>
      </c>
      <c r="D20" s="18">
        <v>2124</v>
      </c>
      <c r="E20" s="20">
        <v>17.34019103600294</v>
      </c>
      <c r="F20" s="17">
        <v>1002</v>
      </c>
      <c r="G20" s="17">
        <v>962</v>
      </c>
      <c r="H20" s="17">
        <v>40</v>
      </c>
      <c r="I20" s="18">
        <v>604</v>
      </c>
      <c r="J20" s="17">
        <v>368</v>
      </c>
      <c r="K20" s="19">
        <v>236</v>
      </c>
      <c r="L20" s="11">
        <v>5.766949152542373</v>
      </c>
      <c r="M20" s="6"/>
    </row>
    <row r="21" spans="1:12" ht="30" customHeight="1" hidden="1">
      <c r="A21" s="15" t="s">
        <v>28</v>
      </c>
      <c r="B21" s="17">
        <v>10232</v>
      </c>
      <c r="C21" s="18">
        <v>8427</v>
      </c>
      <c r="D21" s="18">
        <v>1805</v>
      </c>
      <c r="E21" s="26">
        <v>17.640734949179045</v>
      </c>
      <c r="F21" s="17">
        <v>1073</v>
      </c>
      <c r="G21" s="17">
        <v>1018</v>
      </c>
      <c r="H21" s="17">
        <v>55</v>
      </c>
      <c r="I21" s="18">
        <v>732</v>
      </c>
      <c r="J21" s="17">
        <v>494</v>
      </c>
      <c r="K21" s="19">
        <v>238</v>
      </c>
      <c r="L21" s="11">
        <v>5.6686980609418285</v>
      </c>
    </row>
    <row r="22" spans="1:13" ht="30" customHeight="1" hidden="1">
      <c r="A22" s="13">
        <v>97.04</v>
      </c>
      <c r="B22" s="17">
        <v>10056</v>
      </c>
      <c r="C22" s="18">
        <v>8309</v>
      </c>
      <c r="D22" s="18">
        <v>1747</v>
      </c>
      <c r="E22" s="22">
        <v>17.37271280827367</v>
      </c>
      <c r="F22" s="17">
        <v>1085</v>
      </c>
      <c r="G22" s="17">
        <v>1042</v>
      </c>
      <c r="H22" s="17">
        <v>43</v>
      </c>
      <c r="I22" s="18">
        <v>662</v>
      </c>
      <c r="J22" s="17">
        <v>433</v>
      </c>
      <c r="K22" s="19">
        <v>229</v>
      </c>
      <c r="L22" s="11">
        <v>5.75615340583858</v>
      </c>
      <c r="M22" s="6"/>
    </row>
    <row r="23" spans="1:13" ht="30" customHeight="1" hidden="1">
      <c r="A23" s="13">
        <v>97.05</v>
      </c>
      <c r="B23" s="17">
        <v>16189</v>
      </c>
      <c r="C23" s="18">
        <v>14398</v>
      </c>
      <c r="D23" s="18">
        <v>1791</v>
      </c>
      <c r="E23" s="22">
        <v>11.063067514979306</v>
      </c>
      <c r="F23" s="17">
        <v>983</v>
      </c>
      <c r="G23" s="17">
        <v>946</v>
      </c>
      <c r="H23" s="17">
        <v>37</v>
      </c>
      <c r="I23" s="17">
        <v>808</v>
      </c>
      <c r="J23" s="17">
        <v>554</v>
      </c>
      <c r="K23" s="17">
        <v>254</v>
      </c>
      <c r="L23" s="11">
        <v>9.039084310441096</v>
      </c>
      <c r="M23" s="6"/>
    </row>
    <row r="24" spans="1:13" ht="30" customHeight="1" hidden="1">
      <c r="A24" s="34">
        <v>97.06</v>
      </c>
      <c r="B24" s="28">
        <v>12417</v>
      </c>
      <c r="C24" s="29">
        <v>10592</v>
      </c>
      <c r="D24" s="29">
        <v>1825</v>
      </c>
      <c r="E24" s="35">
        <v>14.697592010952725</v>
      </c>
      <c r="F24" s="28">
        <v>1056</v>
      </c>
      <c r="G24" s="28">
        <v>1025</v>
      </c>
      <c r="H24" s="28">
        <v>31</v>
      </c>
      <c r="I24" s="28">
        <v>769</v>
      </c>
      <c r="J24" s="28">
        <v>497</v>
      </c>
      <c r="K24" s="28">
        <v>272</v>
      </c>
      <c r="L24" s="31">
        <v>6.803835616438357</v>
      </c>
      <c r="M24" s="6"/>
    </row>
    <row r="25" spans="1:13" s="52" customFormat="1" ht="30" customHeight="1" hidden="1">
      <c r="A25" s="34">
        <v>97.07</v>
      </c>
      <c r="B25" s="28">
        <v>9270</v>
      </c>
      <c r="C25" s="29">
        <v>7453</v>
      </c>
      <c r="D25" s="29">
        <v>1817</v>
      </c>
      <c r="E25" s="35">
        <v>19.60086299892125</v>
      </c>
      <c r="F25" s="28">
        <v>1109</v>
      </c>
      <c r="G25" s="28">
        <v>1065</v>
      </c>
      <c r="H25" s="28">
        <v>44</v>
      </c>
      <c r="I25" s="28">
        <v>708</v>
      </c>
      <c r="J25" s="28">
        <v>465</v>
      </c>
      <c r="K25" s="28">
        <v>243</v>
      </c>
      <c r="L25" s="31">
        <v>5.1018161805173365</v>
      </c>
      <c r="M25" s="51"/>
    </row>
    <row r="26" spans="1:13" ht="30" customHeight="1" hidden="1">
      <c r="A26" s="34">
        <v>97.08</v>
      </c>
      <c r="B26" s="28">
        <v>3999</v>
      </c>
      <c r="C26" s="45">
        <v>2525</v>
      </c>
      <c r="D26" s="45">
        <v>1474</v>
      </c>
      <c r="E26" s="46">
        <v>36.85921480370092</v>
      </c>
      <c r="F26" s="28">
        <v>853</v>
      </c>
      <c r="G26" s="28">
        <v>832</v>
      </c>
      <c r="H26" s="28">
        <v>21</v>
      </c>
      <c r="I26" s="28">
        <v>621</v>
      </c>
      <c r="J26" s="28">
        <v>434</v>
      </c>
      <c r="K26" s="28">
        <v>187</v>
      </c>
      <c r="L26" s="31">
        <v>2.7130257801899593</v>
      </c>
      <c r="M26" s="6"/>
    </row>
    <row r="27" spans="1:13" s="52" customFormat="1" ht="30" customHeight="1" hidden="1">
      <c r="A27" s="34">
        <v>97.09</v>
      </c>
      <c r="B27" s="39">
        <v>9899</v>
      </c>
      <c r="C27" s="40">
        <v>8060</v>
      </c>
      <c r="D27" s="49">
        <v>1839</v>
      </c>
      <c r="E27" s="48">
        <v>18.577634104454997</v>
      </c>
      <c r="F27" s="39">
        <v>1107</v>
      </c>
      <c r="G27" s="39">
        <v>1069</v>
      </c>
      <c r="H27" s="39">
        <v>38</v>
      </c>
      <c r="I27" s="39">
        <v>732</v>
      </c>
      <c r="J27" s="39">
        <v>490</v>
      </c>
      <c r="K27" s="39">
        <v>242</v>
      </c>
      <c r="L27" s="50">
        <v>5.3828167482327345</v>
      </c>
      <c r="M27" s="51"/>
    </row>
    <row r="28" spans="1:13" s="52" customFormat="1" ht="30" customHeight="1" hidden="1">
      <c r="A28" s="54" t="s">
        <v>31</v>
      </c>
      <c r="B28" s="28">
        <v>14198</v>
      </c>
      <c r="C28" s="40">
        <v>12332</v>
      </c>
      <c r="D28" s="49">
        <v>1866</v>
      </c>
      <c r="E28" s="48">
        <v>13.142696154387941</v>
      </c>
      <c r="F28" s="39">
        <v>1140</v>
      </c>
      <c r="G28" s="39">
        <v>1088</v>
      </c>
      <c r="H28" s="39">
        <v>52</v>
      </c>
      <c r="I28" s="39">
        <v>726</v>
      </c>
      <c r="J28" s="39">
        <v>471</v>
      </c>
      <c r="K28" s="39">
        <v>255</v>
      </c>
      <c r="L28" s="50">
        <v>7.608788853161843</v>
      </c>
      <c r="M28" s="51"/>
    </row>
    <row r="29" spans="1:13" s="52" customFormat="1" ht="30" customHeight="1" hidden="1">
      <c r="A29" s="54" t="s">
        <v>33</v>
      </c>
      <c r="B29" s="28">
        <v>16330</v>
      </c>
      <c r="C29" s="40">
        <v>14576</v>
      </c>
      <c r="D29" s="49">
        <v>1754</v>
      </c>
      <c r="E29" s="30">
        <v>10.740967544396815</v>
      </c>
      <c r="F29" s="39">
        <v>1079</v>
      </c>
      <c r="G29" s="39">
        <v>1036</v>
      </c>
      <c r="H29" s="39">
        <v>43</v>
      </c>
      <c r="I29" s="39">
        <v>675</v>
      </c>
      <c r="J29" s="39">
        <v>432</v>
      </c>
      <c r="K29" s="39">
        <v>243</v>
      </c>
      <c r="L29" s="32">
        <v>9.310148232611175</v>
      </c>
      <c r="M29" s="51"/>
    </row>
    <row r="30" spans="1:13" s="52" customFormat="1" ht="30" customHeight="1" hidden="1">
      <c r="A30" s="54" t="s">
        <v>34</v>
      </c>
      <c r="B30" s="28">
        <v>22048</v>
      </c>
      <c r="C30" s="40">
        <v>19924</v>
      </c>
      <c r="D30" s="29">
        <v>2124</v>
      </c>
      <c r="E30" s="30">
        <v>9.633526850507982</v>
      </c>
      <c r="F30" s="39">
        <v>1191</v>
      </c>
      <c r="G30" s="39">
        <v>1129</v>
      </c>
      <c r="H30" s="39">
        <v>62</v>
      </c>
      <c r="I30" s="39">
        <v>933</v>
      </c>
      <c r="J30" s="39">
        <v>618</v>
      </c>
      <c r="K30" s="39">
        <v>315</v>
      </c>
      <c r="L30" s="32">
        <v>10.380414312617702</v>
      </c>
      <c r="M30" s="51"/>
    </row>
    <row r="31" spans="1:13" ht="30" customHeight="1">
      <c r="A31" s="15" t="s">
        <v>14</v>
      </c>
      <c r="B31" s="17">
        <f>SUM(B32:B43)</f>
        <v>117099</v>
      </c>
      <c r="C31" s="17">
        <f>SUM(C32:C43)</f>
        <v>95185</v>
      </c>
      <c r="D31" s="17">
        <f>SUM(D32:D43)</f>
        <v>21914</v>
      </c>
      <c r="E31" s="20">
        <f>D31/$B31*100</f>
        <v>18.71407953953492</v>
      </c>
      <c r="F31" s="17">
        <f aca="true" t="shared" si="0" ref="F31:K31">SUM(F32:F43)</f>
        <v>13294</v>
      </c>
      <c r="G31" s="17">
        <f t="shared" si="0"/>
        <v>12796</v>
      </c>
      <c r="H31" s="17">
        <f t="shared" si="0"/>
        <v>498</v>
      </c>
      <c r="I31" s="17">
        <f t="shared" si="0"/>
        <v>8620</v>
      </c>
      <c r="J31" s="17">
        <f t="shared" si="0"/>
        <v>5696</v>
      </c>
      <c r="K31" s="17">
        <f t="shared" si="0"/>
        <v>2924</v>
      </c>
      <c r="L31" s="11">
        <f>1/E31*100</f>
        <v>5.34357032034316</v>
      </c>
      <c r="M31" s="6"/>
    </row>
    <row r="32" spans="1:13" ht="30" customHeight="1" hidden="1">
      <c r="A32" s="15" t="s">
        <v>3</v>
      </c>
      <c r="B32" s="17">
        <v>15166</v>
      </c>
      <c r="C32" s="18">
        <v>13293</v>
      </c>
      <c r="D32" s="18">
        <v>1873</v>
      </c>
      <c r="E32" s="20">
        <v>12.349993406303573</v>
      </c>
      <c r="F32" s="17">
        <v>1228</v>
      </c>
      <c r="G32" s="17">
        <v>1191</v>
      </c>
      <c r="H32" s="17">
        <v>37</v>
      </c>
      <c r="I32" s="18">
        <v>645</v>
      </c>
      <c r="J32" s="17">
        <v>413</v>
      </c>
      <c r="K32" s="19">
        <v>232</v>
      </c>
      <c r="L32" s="11">
        <v>8.09717031500267</v>
      </c>
      <c r="M32" s="6"/>
    </row>
    <row r="33" spans="1:13" ht="30" customHeight="1" hidden="1">
      <c r="A33" s="27">
        <v>98.02</v>
      </c>
      <c r="B33" s="28">
        <v>9137</v>
      </c>
      <c r="C33" s="29">
        <v>7339</v>
      </c>
      <c r="D33" s="29">
        <v>1798</v>
      </c>
      <c r="E33" s="30">
        <v>19.678231366969463</v>
      </c>
      <c r="F33" s="28">
        <v>1138</v>
      </c>
      <c r="G33" s="28">
        <v>1092</v>
      </c>
      <c r="H33" s="28">
        <v>46</v>
      </c>
      <c r="I33" s="28">
        <v>660</v>
      </c>
      <c r="J33" s="28">
        <v>400</v>
      </c>
      <c r="K33" s="28">
        <v>260</v>
      </c>
      <c r="L33" s="31">
        <v>5.081757508342603</v>
      </c>
      <c r="M33" s="6"/>
    </row>
    <row r="34" spans="1:13" ht="30" customHeight="1" hidden="1">
      <c r="A34" s="27">
        <v>98.03</v>
      </c>
      <c r="B34" s="28">
        <v>11634</v>
      </c>
      <c r="C34" s="29">
        <v>9700</v>
      </c>
      <c r="D34" s="29">
        <v>1934</v>
      </c>
      <c r="E34" s="30">
        <v>16.623689186866084</v>
      </c>
      <c r="F34" s="28">
        <v>1101</v>
      </c>
      <c r="G34" s="28">
        <v>1051</v>
      </c>
      <c r="H34" s="28">
        <v>50</v>
      </c>
      <c r="I34" s="28">
        <v>833</v>
      </c>
      <c r="J34" s="28">
        <v>566</v>
      </c>
      <c r="K34" s="28">
        <v>267</v>
      </c>
      <c r="L34" s="32">
        <f>1/(E34/100)</f>
        <v>6.015511892450879</v>
      </c>
      <c r="M34" s="6"/>
    </row>
    <row r="35" spans="1:13" ht="30" customHeight="1" hidden="1">
      <c r="A35" s="33">
        <v>98.04</v>
      </c>
      <c r="B35" s="28">
        <v>8597</v>
      </c>
      <c r="C35" s="29">
        <v>6787</v>
      </c>
      <c r="D35" s="29">
        <f>F35+I35</f>
        <v>1810</v>
      </c>
      <c r="E35" s="30">
        <f>D35/$B35*100</f>
        <v>21.053855996277772</v>
      </c>
      <c r="F35" s="28">
        <v>1047</v>
      </c>
      <c r="G35" s="28">
        <v>999</v>
      </c>
      <c r="H35" s="28">
        <v>48</v>
      </c>
      <c r="I35" s="28">
        <v>763</v>
      </c>
      <c r="J35" s="28">
        <v>506</v>
      </c>
      <c r="K35" s="28">
        <v>257</v>
      </c>
      <c r="L35" s="32">
        <f>1/(E35/100)</f>
        <v>4.749723756906078</v>
      </c>
      <c r="M35" s="6"/>
    </row>
    <row r="36" spans="1:13" ht="30" customHeight="1" hidden="1">
      <c r="A36" s="33">
        <v>98.05</v>
      </c>
      <c r="B36" s="28">
        <v>9132</v>
      </c>
      <c r="C36" s="29">
        <v>7508</v>
      </c>
      <c r="D36" s="29">
        <f>F36+I36</f>
        <v>1624</v>
      </c>
      <c r="E36" s="30">
        <f>D36/$B36*100</f>
        <v>17.783618046430135</v>
      </c>
      <c r="F36" s="28">
        <v>914</v>
      </c>
      <c r="G36" s="28">
        <v>868</v>
      </c>
      <c r="H36" s="28">
        <v>46</v>
      </c>
      <c r="I36" s="28">
        <v>710</v>
      </c>
      <c r="J36" s="28">
        <v>482</v>
      </c>
      <c r="K36" s="28">
        <v>228</v>
      </c>
      <c r="L36" s="32">
        <f>1/(E36/100)</f>
        <v>5.623152709359606</v>
      </c>
      <c r="M36" s="6"/>
    </row>
    <row r="37" spans="1:13" ht="30" customHeight="1" hidden="1">
      <c r="A37" s="33">
        <v>98.06</v>
      </c>
      <c r="B37" s="28">
        <v>8255</v>
      </c>
      <c r="C37" s="29">
        <f>B37-D37</f>
        <v>6337</v>
      </c>
      <c r="D37" s="29">
        <f>F37+I37</f>
        <v>1918</v>
      </c>
      <c r="E37" s="30">
        <f>D37/$B$37*100</f>
        <v>23.234403391883706</v>
      </c>
      <c r="F37" s="28">
        <v>1082</v>
      </c>
      <c r="G37" s="28">
        <v>1045</v>
      </c>
      <c r="H37" s="28">
        <v>37</v>
      </c>
      <c r="I37" s="28">
        <f>J37+K37</f>
        <v>836</v>
      </c>
      <c r="J37" s="28">
        <v>569</v>
      </c>
      <c r="K37" s="28">
        <v>267</v>
      </c>
      <c r="L37" s="32">
        <f>1/(E37/100)</f>
        <v>4.303962460896767</v>
      </c>
      <c r="M37" s="6"/>
    </row>
    <row r="38" spans="1:13" ht="30" customHeight="1" hidden="1">
      <c r="A38" s="33">
        <v>98.07</v>
      </c>
      <c r="B38" s="37">
        <v>6771</v>
      </c>
      <c r="C38" s="29">
        <f>B38-D38</f>
        <v>4913</v>
      </c>
      <c r="D38" s="29">
        <f>F38+I38</f>
        <v>1858</v>
      </c>
      <c r="E38" s="30">
        <f>D38/$B$38*100</f>
        <v>27.440555309407767</v>
      </c>
      <c r="F38" s="28">
        <f>G38+H38</f>
        <v>1123</v>
      </c>
      <c r="G38" s="28">
        <v>1085</v>
      </c>
      <c r="H38" s="28">
        <v>38</v>
      </c>
      <c r="I38" s="28">
        <f>J38+K38</f>
        <v>735</v>
      </c>
      <c r="J38" s="28">
        <v>494</v>
      </c>
      <c r="K38" s="28">
        <v>241</v>
      </c>
      <c r="L38" s="38">
        <f aca="true" t="shared" si="1" ref="L38:L56">1/E38*100</f>
        <v>3.6442411194833157</v>
      </c>
      <c r="M38" s="6"/>
    </row>
    <row r="39" spans="1:13" ht="30" customHeight="1" hidden="1">
      <c r="A39" s="33">
        <v>98.08</v>
      </c>
      <c r="B39" s="37">
        <v>6614</v>
      </c>
      <c r="C39" s="47">
        <v>4841</v>
      </c>
      <c r="D39" s="29">
        <f>F39+I39</f>
        <v>1773</v>
      </c>
      <c r="E39" s="30">
        <f>D39/$B$39*100</f>
        <v>26.806773510734804</v>
      </c>
      <c r="F39" s="28">
        <v>1081</v>
      </c>
      <c r="G39" s="37">
        <v>1041</v>
      </c>
      <c r="H39" s="37">
        <v>40</v>
      </c>
      <c r="I39" s="28">
        <f>SUM(J39:K39)</f>
        <v>692</v>
      </c>
      <c r="J39" s="37">
        <v>469</v>
      </c>
      <c r="K39" s="37">
        <v>223</v>
      </c>
      <c r="L39" s="38">
        <f t="shared" si="1"/>
        <v>3.7304004512126343</v>
      </c>
      <c r="M39" s="6"/>
    </row>
    <row r="40" spans="1:13" ht="30" customHeight="1" hidden="1">
      <c r="A40" s="27">
        <v>98.09</v>
      </c>
      <c r="B40" s="28">
        <v>6338</v>
      </c>
      <c r="C40" s="29">
        <v>4527</v>
      </c>
      <c r="D40" s="29">
        <v>1811</v>
      </c>
      <c r="E40" s="30">
        <f aca="true" t="shared" si="2" ref="E40:E68">D40/$B40*100</f>
        <v>28.57368254970022</v>
      </c>
      <c r="F40" s="28">
        <v>1136</v>
      </c>
      <c r="G40" s="28">
        <v>1097</v>
      </c>
      <c r="H40" s="28">
        <v>39</v>
      </c>
      <c r="I40" s="28">
        <v>675</v>
      </c>
      <c r="J40" s="28">
        <v>458</v>
      </c>
      <c r="K40" s="28">
        <v>217</v>
      </c>
      <c r="L40" s="38">
        <f t="shared" si="1"/>
        <v>3.4997239094422974</v>
      </c>
      <c r="M40" s="6"/>
    </row>
    <row r="41" spans="1:13" s="52" customFormat="1" ht="30" customHeight="1" hidden="1">
      <c r="A41" s="55" t="s">
        <v>32</v>
      </c>
      <c r="B41" s="37">
        <v>11321</v>
      </c>
      <c r="C41" s="29">
        <f>B41-D41</f>
        <v>9539</v>
      </c>
      <c r="D41" s="29">
        <f>F41+I41</f>
        <v>1782</v>
      </c>
      <c r="E41" s="30">
        <f t="shared" si="2"/>
        <v>15.740658952389364</v>
      </c>
      <c r="F41" s="28">
        <f>G41+H41</f>
        <v>1111</v>
      </c>
      <c r="G41" s="37">
        <v>1072</v>
      </c>
      <c r="H41" s="37">
        <v>39</v>
      </c>
      <c r="I41" s="28">
        <f>SUM(J41:K41)</f>
        <v>671</v>
      </c>
      <c r="J41" s="37">
        <v>435</v>
      </c>
      <c r="K41" s="37">
        <v>236</v>
      </c>
      <c r="L41" s="38">
        <f t="shared" si="1"/>
        <v>6.352974186307519</v>
      </c>
      <c r="M41" s="51"/>
    </row>
    <row r="42" spans="1:13" s="52" customFormat="1" ht="30" customHeight="1" hidden="1">
      <c r="A42" s="55" t="s">
        <v>35</v>
      </c>
      <c r="B42" s="37">
        <v>10188</v>
      </c>
      <c r="C42" s="29">
        <v>8372</v>
      </c>
      <c r="D42" s="29">
        <f>F42+I42</f>
        <v>1816</v>
      </c>
      <c r="E42" s="30">
        <f t="shared" si="2"/>
        <v>17.824892029839027</v>
      </c>
      <c r="F42" s="28">
        <f>SUM(G42:H42)</f>
        <v>1165</v>
      </c>
      <c r="G42" s="28">
        <v>1130</v>
      </c>
      <c r="H42" s="28">
        <v>35</v>
      </c>
      <c r="I42" s="28">
        <f>SUM(J42:K42)</f>
        <v>651</v>
      </c>
      <c r="J42" s="28">
        <v>432</v>
      </c>
      <c r="K42" s="28">
        <v>219</v>
      </c>
      <c r="L42" s="32">
        <f t="shared" si="1"/>
        <v>5.610132158590308</v>
      </c>
      <c r="M42" s="51"/>
    </row>
    <row r="43" spans="1:13" s="52" customFormat="1" ht="30" customHeight="1" hidden="1">
      <c r="A43" s="55" t="s">
        <v>36</v>
      </c>
      <c r="B43" s="28">
        <v>13946</v>
      </c>
      <c r="C43" s="29">
        <v>12029</v>
      </c>
      <c r="D43" s="29">
        <f>F43+I43</f>
        <v>1917</v>
      </c>
      <c r="E43" s="30">
        <f t="shared" si="2"/>
        <v>13.745876953965293</v>
      </c>
      <c r="F43" s="28">
        <v>1168</v>
      </c>
      <c r="G43" s="28">
        <v>1125</v>
      </c>
      <c r="H43" s="28">
        <v>43</v>
      </c>
      <c r="I43" s="28">
        <v>749</v>
      </c>
      <c r="J43" s="28">
        <v>472</v>
      </c>
      <c r="K43" s="28">
        <v>277</v>
      </c>
      <c r="L43" s="32">
        <f t="shared" si="1"/>
        <v>7.27490871152843</v>
      </c>
      <c r="M43" s="51"/>
    </row>
    <row r="44" spans="1:13" s="52" customFormat="1" ht="30" customHeight="1">
      <c r="A44" s="55" t="s">
        <v>37</v>
      </c>
      <c r="B44" s="28">
        <f>SUM(B45:B56)</f>
        <v>138819</v>
      </c>
      <c r="C44" s="28">
        <f>SUM(C45:C56)</f>
        <v>117318</v>
      </c>
      <c r="D44" s="28">
        <f>SUM(D45:D56)</f>
        <v>21501</v>
      </c>
      <c r="E44" s="30">
        <f t="shared" si="2"/>
        <v>15.488513820154301</v>
      </c>
      <c r="F44" s="28">
        <f aca="true" t="shared" si="3" ref="F44:K44">SUM(F45:F56)</f>
        <v>13332</v>
      </c>
      <c r="G44" s="28">
        <f t="shared" si="3"/>
        <v>12807</v>
      </c>
      <c r="H44" s="28">
        <f t="shared" si="3"/>
        <v>525</v>
      </c>
      <c r="I44" s="28">
        <f t="shared" si="3"/>
        <v>8169</v>
      </c>
      <c r="J44" s="28">
        <f t="shared" si="3"/>
        <v>5212</v>
      </c>
      <c r="K44" s="28">
        <f t="shared" si="3"/>
        <v>2957</v>
      </c>
      <c r="L44" s="32">
        <f t="shared" si="1"/>
        <v>6.456397376866192</v>
      </c>
      <c r="M44" s="51"/>
    </row>
    <row r="45" spans="1:13" ht="30" customHeight="1" hidden="1">
      <c r="A45" s="56" t="s">
        <v>38</v>
      </c>
      <c r="B45" s="59">
        <v>14345</v>
      </c>
      <c r="C45" s="60">
        <v>12778</v>
      </c>
      <c r="D45" s="60">
        <f aca="true" t="shared" si="4" ref="D45:D56">F45+I45</f>
        <v>1567</v>
      </c>
      <c r="E45" s="61">
        <f t="shared" si="2"/>
        <v>10.923666782851168</v>
      </c>
      <c r="F45" s="59">
        <v>984</v>
      </c>
      <c r="G45" s="59">
        <v>955</v>
      </c>
      <c r="H45" s="59">
        <v>29</v>
      </c>
      <c r="I45" s="60">
        <v>583</v>
      </c>
      <c r="J45" s="59">
        <v>374</v>
      </c>
      <c r="K45" s="62">
        <v>209</v>
      </c>
      <c r="L45" s="63">
        <f t="shared" si="1"/>
        <v>9.154435226547543</v>
      </c>
      <c r="M45" s="6"/>
    </row>
    <row r="46" spans="1:13" ht="30" customHeight="1" hidden="1">
      <c r="A46" s="57">
        <v>99.02</v>
      </c>
      <c r="B46" s="64">
        <v>9034</v>
      </c>
      <c r="C46" s="65">
        <v>7179</v>
      </c>
      <c r="D46" s="60">
        <f t="shared" si="4"/>
        <v>1855</v>
      </c>
      <c r="E46" s="61">
        <f t="shared" si="2"/>
        <v>20.53353996015054</v>
      </c>
      <c r="F46" s="64">
        <v>1327</v>
      </c>
      <c r="G46" s="64">
        <v>1291</v>
      </c>
      <c r="H46" s="64">
        <v>36</v>
      </c>
      <c r="I46" s="64">
        <v>528</v>
      </c>
      <c r="J46" s="64">
        <v>283</v>
      </c>
      <c r="K46" s="64">
        <v>245</v>
      </c>
      <c r="L46" s="63">
        <f t="shared" si="1"/>
        <v>4.870080862533692</v>
      </c>
      <c r="M46" s="6"/>
    </row>
    <row r="47" spans="1:13" ht="30" customHeight="1" hidden="1">
      <c r="A47" s="56" t="s">
        <v>39</v>
      </c>
      <c r="B47" s="64">
        <v>11425</v>
      </c>
      <c r="C47" s="64">
        <f>B47-D47</f>
        <v>9505</v>
      </c>
      <c r="D47" s="60">
        <f t="shared" si="4"/>
        <v>1920</v>
      </c>
      <c r="E47" s="61">
        <f t="shared" si="2"/>
        <v>16.805251641137854</v>
      </c>
      <c r="F47" s="64">
        <v>1159</v>
      </c>
      <c r="G47" s="64">
        <v>1108</v>
      </c>
      <c r="H47" s="64">
        <v>51</v>
      </c>
      <c r="I47" s="64">
        <v>761</v>
      </c>
      <c r="J47" s="64">
        <v>460</v>
      </c>
      <c r="K47" s="64">
        <v>301</v>
      </c>
      <c r="L47" s="63">
        <f t="shared" si="1"/>
        <v>5.950520833333334</v>
      </c>
      <c r="M47" s="6"/>
    </row>
    <row r="48" spans="1:13" ht="30" customHeight="1" hidden="1">
      <c r="A48" s="57">
        <v>99.04</v>
      </c>
      <c r="B48" s="66">
        <v>12217</v>
      </c>
      <c r="C48" s="64">
        <f>B48-D48</f>
        <v>10520</v>
      </c>
      <c r="D48" s="60">
        <f t="shared" si="4"/>
        <v>1697</v>
      </c>
      <c r="E48" s="61">
        <f t="shared" si="2"/>
        <v>13.890480478022427</v>
      </c>
      <c r="F48" s="64">
        <v>1023</v>
      </c>
      <c r="G48" s="64">
        <v>989</v>
      </c>
      <c r="H48" s="64">
        <v>34</v>
      </c>
      <c r="I48" s="64">
        <v>674</v>
      </c>
      <c r="J48" s="64">
        <v>433</v>
      </c>
      <c r="K48" s="64">
        <v>241</v>
      </c>
      <c r="L48" s="63">
        <f t="shared" si="1"/>
        <v>7.19917501473188</v>
      </c>
      <c r="M48" s="6"/>
    </row>
    <row r="49" spans="1:13" ht="30" customHeight="1" hidden="1">
      <c r="A49" s="56" t="s">
        <v>40</v>
      </c>
      <c r="B49" s="64">
        <v>12501</v>
      </c>
      <c r="C49" s="65">
        <v>10753</v>
      </c>
      <c r="D49" s="60">
        <f t="shared" si="4"/>
        <v>1748</v>
      </c>
      <c r="E49" s="61">
        <f t="shared" si="2"/>
        <v>13.98288136949044</v>
      </c>
      <c r="F49" s="64">
        <v>1083</v>
      </c>
      <c r="G49" s="64">
        <v>1028</v>
      </c>
      <c r="H49" s="64">
        <v>55</v>
      </c>
      <c r="I49" s="64">
        <v>665</v>
      </c>
      <c r="J49" s="64">
        <v>402</v>
      </c>
      <c r="K49" s="64">
        <v>263</v>
      </c>
      <c r="L49" s="63">
        <f t="shared" si="1"/>
        <v>7.151601830663616</v>
      </c>
      <c r="M49" s="6"/>
    </row>
    <row r="50" spans="1:13" ht="30" customHeight="1" hidden="1">
      <c r="A50" s="56" t="s">
        <v>58</v>
      </c>
      <c r="B50" s="64">
        <v>9224</v>
      </c>
      <c r="C50" s="65">
        <v>7551</v>
      </c>
      <c r="D50" s="60">
        <f t="shared" si="4"/>
        <v>1673</v>
      </c>
      <c r="E50" s="61">
        <f t="shared" si="2"/>
        <v>18.137467476149176</v>
      </c>
      <c r="F50" s="64">
        <v>1061</v>
      </c>
      <c r="G50" s="64">
        <v>1027</v>
      </c>
      <c r="H50" s="64">
        <v>34</v>
      </c>
      <c r="I50" s="64">
        <v>612</v>
      </c>
      <c r="J50" s="64">
        <v>379</v>
      </c>
      <c r="K50" s="64">
        <v>233</v>
      </c>
      <c r="L50" s="63">
        <f t="shared" si="1"/>
        <v>5.513448894202033</v>
      </c>
      <c r="M50" s="6"/>
    </row>
    <row r="51" spans="1:13" ht="30" customHeight="1" hidden="1">
      <c r="A51" s="57">
        <v>99.07</v>
      </c>
      <c r="B51" s="64">
        <v>9177</v>
      </c>
      <c r="C51" s="65">
        <v>7494</v>
      </c>
      <c r="D51" s="60">
        <f t="shared" si="4"/>
        <v>1683</v>
      </c>
      <c r="E51" s="61">
        <f t="shared" si="2"/>
        <v>18.339326577312846</v>
      </c>
      <c r="F51" s="64">
        <v>1021</v>
      </c>
      <c r="G51" s="64">
        <v>980</v>
      </c>
      <c r="H51" s="64">
        <v>41</v>
      </c>
      <c r="I51" s="64">
        <v>662</v>
      </c>
      <c r="J51" s="64">
        <v>415</v>
      </c>
      <c r="K51" s="64">
        <v>247</v>
      </c>
      <c r="L51" s="63">
        <f t="shared" si="1"/>
        <v>5.452762923351159</v>
      </c>
      <c r="M51" s="6"/>
    </row>
    <row r="52" spans="1:13" ht="30" customHeight="1" hidden="1">
      <c r="A52" s="56" t="s">
        <v>41</v>
      </c>
      <c r="B52" s="64">
        <v>5447</v>
      </c>
      <c r="C52" s="65">
        <v>3802</v>
      </c>
      <c r="D52" s="60">
        <f t="shared" si="4"/>
        <v>1645</v>
      </c>
      <c r="E52" s="61">
        <f t="shared" si="2"/>
        <v>30.20011015237746</v>
      </c>
      <c r="F52" s="64">
        <v>1053</v>
      </c>
      <c r="G52" s="64">
        <v>1011</v>
      </c>
      <c r="H52" s="64">
        <v>42</v>
      </c>
      <c r="I52" s="64">
        <v>592</v>
      </c>
      <c r="J52" s="64">
        <v>387</v>
      </c>
      <c r="K52" s="64">
        <v>205</v>
      </c>
      <c r="L52" s="63">
        <f t="shared" si="1"/>
        <v>3.311246200607902</v>
      </c>
      <c r="M52" s="6"/>
    </row>
    <row r="53" spans="1:13" ht="30" customHeight="1" hidden="1">
      <c r="A53" s="56" t="s">
        <v>42</v>
      </c>
      <c r="B53" s="64">
        <v>15843</v>
      </c>
      <c r="C53" s="65">
        <f>B53-D53</f>
        <v>13912</v>
      </c>
      <c r="D53" s="60">
        <f t="shared" si="4"/>
        <v>1931</v>
      </c>
      <c r="E53" s="61">
        <f t="shared" si="2"/>
        <v>12.18834816638263</v>
      </c>
      <c r="F53" s="64">
        <v>1194</v>
      </c>
      <c r="G53" s="64">
        <v>1143</v>
      </c>
      <c r="H53" s="64">
        <v>51</v>
      </c>
      <c r="I53" s="64">
        <v>737</v>
      </c>
      <c r="J53" s="64">
        <v>496</v>
      </c>
      <c r="K53" s="64">
        <v>241</v>
      </c>
      <c r="L53" s="63">
        <f t="shared" si="1"/>
        <v>8.204557224236147</v>
      </c>
      <c r="M53" s="6"/>
    </row>
    <row r="54" spans="1:13" s="52" customFormat="1" ht="30" customHeight="1" hidden="1">
      <c r="A54" s="58" t="s">
        <v>43</v>
      </c>
      <c r="B54" s="64">
        <v>12807</v>
      </c>
      <c r="C54" s="65">
        <v>10992</v>
      </c>
      <c r="D54" s="60">
        <f t="shared" si="4"/>
        <v>1815</v>
      </c>
      <c r="E54" s="61">
        <f t="shared" si="2"/>
        <v>14.17193722183181</v>
      </c>
      <c r="F54" s="64">
        <v>1114</v>
      </c>
      <c r="G54" s="64">
        <v>1056</v>
      </c>
      <c r="H54" s="64">
        <v>58</v>
      </c>
      <c r="I54" s="64">
        <v>701</v>
      </c>
      <c r="J54" s="64">
        <v>468</v>
      </c>
      <c r="K54" s="64">
        <v>233</v>
      </c>
      <c r="L54" s="63">
        <f t="shared" si="1"/>
        <v>7.056198347107438</v>
      </c>
      <c r="M54" s="51"/>
    </row>
    <row r="55" spans="1:13" s="52" customFormat="1" ht="30" customHeight="1" hidden="1">
      <c r="A55" s="56" t="s">
        <v>44</v>
      </c>
      <c r="B55" s="64">
        <v>10320</v>
      </c>
      <c r="C55" s="65">
        <f>B55-D55</f>
        <v>8383</v>
      </c>
      <c r="D55" s="65">
        <f t="shared" si="4"/>
        <v>1937</v>
      </c>
      <c r="E55" s="61">
        <f t="shared" si="2"/>
        <v>18.76937984496124</v>
      </c>
      <c r="F55" s="64">
        <v>1131</v>
      </c>
      <c r="G55" s="64">
        <v>1097</v>
      </c>
      <c r="H55" s="64">
        <v>34</v>
      </c>
      <c r="I55" s="64">
        <v>806</v>
      </c>
      <c r="J55" s="64">
        <v>544</v>
      </c>
      <c r="K55" s="64">
        <v>262</v>
      </c>
      <c r="L55" s="63">
        <f t="shared" si="1"/>
        <v>5.327826535880227</v>
      </c>
      <c r="M55" s="51"/>
    </row>
    <row r="56" spans="1:13" s="52" customFormat="1" ht="30" customHeight="1" hidden="1">
      <c r="A56" s="58" t="s">
        <v>45</v>
      </c>
      <c r="B56" s="64">
        <v>16479</v>
      </c>
      <c r="C56" s="65">
        <f>B56-D56</f>
        <v>14449</v>
      </c>
      <c r="D56" s="65">
        <f t="shared" si="4"/>
        <v>2030</v>
      </c>
      <c r="E56" s="61">
        <f t="shared" si="2"/>
        <v>12.318708659506038</v>
      </c>
      <c r="F56" s="64">
        <v>1182</v>
      </c>
      <c r="G56" s="64">
        <v>1122</v>
      </c>
      <c r="H56" s="64">
        <v>60</v>
      </c>
      <c r="I56" s="64">
        <v>848</v>
      </c>
      <c r="J56" s="64">
        <v>571</v>
      </c>
      <c r="K56" s="64">
        <v>277</v>
      </c>
      <c r="L56" s="63">
        <f t="shared" si="1"/>
        <v>8.117733990147782</v>
      </c>
      <c r="M56" s="51"/>
    </row>
    <row r="57" spans="1:13" s="81" customFormat="1" ht="30" customHeight="1">
      <c r="A57" s="76" t="s">
        <v>72</v>
      </c>
      <c r="B57" s="77">
        <f>SUM(B58:B69)</f>
        <v>165327</v>
      </c>
      <c r="C57" s="77">
        <f>SUM(C58:C69)</f>
        <v>143811</v>
      </c>
      <c r="D57" s="77">
        <f>SUM(D58:D69)</f>
        <v>21516</v>
      </c>
      <c r="E57" s="78">
        <f t="shared" si="2"/>
        <v>13.01420820555626</v>
      </c>
      <c r="F57" s="77">
        <f aca="true" t="shared" si="5" ref="F57:K57">SUM(F58:F69)</f>
        <v>13463</v>
      </c>
      <c r="G57" s="77">
        <f t="shared" si="5"/>
        <v>12800</v>
      </c>
      <c r="H57" s="77">
        <f t="shared" si="5"/>
        <v>663</v>
      </c>
      <c r="I57" s="77">
        <f t="shared" si="5"/>
        <v>8053</v>
      </c>
      <c r="J57" s="77">
        <f t="shared" si="5"/>
        <v>4887</v>
      </c>
      <c r="K57" s="77">
        <f t="shared" si="5"/>
        <v>3166</v>
      </c>
      <c r="L57" s="79">
        <f aca="true" t="shared" si="6" ref="L57:L68">1/E57*100</f>
        <v>7.683909648633576</v>
      </c>
      <c r="M57" s="80"/>
    </row>
    <row r="58" spans="1:13" s="52" customFormat="1" ht="26.25" customHeight="1" hidden="1">
      <c r="A58" s="58" t="s">
        <v>46</v>
      </c>
      <c r="B58" s="59">
        <v>18015</v>
      </c>
      <c r="C58" s="65">
        <f>B58-D58</f>
        <v>15853</v>
      </c>
      <c r="D58" s="60">
        <f aca="true" t="shared" si="7" ref="D58:D68">F58+I58</f>
        <v>2162</v>
      </c>
      <c r="E58" s="61">
        <f t="shared" si="2"/>
        <v>12.001110185956147</v>
      </c>
      <c r="F58" s="59">
        <v>1388</v>
      </c>
      <c r="G58" s="59">
        <v>1345</v>
      </c>
      <c r="H58" s="59">
        <v>43</v>
      </c>
      <c r="I58" s="60">
        <v>774</v>
      </c>
      <c r="J58" s="59">
        <v>504</v>
      </c>
      <c r="K58" s="62">
        <v>270</v>
      </c>
      <c r="L58" s="63">
        <f t="shared" si="6"/>
        <v>8.332562442183164</v>
      </c>
      <c r="M58" s="51"/>
    </row>
    <row r="59" spans="1:13" s="52" customFormat="1" ht="26.25" customHeight="1" hidden="1">
      <c r="A59" s="58" t="s">
        <v>47</v>
      </c>
      <c r="B59" s="64">
        <v>8934</v>
      </c>
      <c r="C59" s="65">
        <f aca="true" t="shared" si="8" ref="C59:C68">B59-D59</f>
        <v>7584</v>
      </c>
      <c r="D59" s="60">
        <f t="shared" si="7"/>
        <v>1350</v>
      </c>
      <c r="E59" s="61">
        <f t="shared" si="2"/>
        <v>15.110812625923439</v>
      </c>
      <c r="F59" s="64">
        <v>914</v>
      </c>
      <c r="G59" s="64">
        <v>881</v>
      </c>
      <c r="H59" s="64">
        <v>33</v>
      </c>
      <c r="I59" s="64">
        <v>436</v>
      </c>
      <c r="J59" s="64">
        <v>224</v>
      </c>
      <c r="K59" s="64">
        <v>212</v>
      </c>
      <c r="L59" s="63">
        <f t="shared" si="6"/>
        <v>6.617777777777778</v>
      </c>
      <c r="M59" s="51"/>
    </row>
    <row r="60" spans="1:13" s="52" customFormat="1" ht="26.25" customHeight="1" hidden="1">
      <c r="A60" s="58" t="s">
        <v>48</v>
      </c>
      <c r="B60" s="64">
        <v>11977</v>
      </c>
      <c r="C60" s="65">
        <f t="shared" si="8"/>
        <v>10166</v>
      </c>
      <c r="D60" s="60">
        <f t="shared" si="7"/>
        <v>1811</v>
      </c>
      <c r="E60" s="61">
        <f t="shared" si="2"/>
        <v>15.120647908491275</v>
      </c>
      <c r="F60" s="64">
        <v>1069</v>
      </c>
      <c r="G60" s="64">
        <v>1011</v>
      </c>
      <c r="H60" s="64">
        <v>58</v>
      </c>
      <c r="I60" s="64">
        <v>742</v>
      </c>
      <c r="J60" s="64">
        <v>470</v>
      </c>
      <c r="K60" s="64">
        <v>272</v>
      </c>
      <c r="L60" s="63">
        <f t="shared" si="6"/>
        <v>6.613473219215902</v>
      </c>
      <c r="M60" s="51"/>
    </row>
    <row r="61" spans="1:13" s="52" customFormat="1" ht="26.25" customHeight="1" hidden="1">
      <c r="A61" s="58" t="s">
        <v>49</v>
      </c>
      <c r="B61" s="64">
        <v>9780</v>
      </c>
      <c r="C61" s="65">
        <f t="shared" si="8"/>
        <v>8254</v>
      </c>
      <c r="D61" s="60">
        <f t="shared" si="7"/>
        <v>1526</v>
      </c>
      <c r="E61" s="61">
        <f t="shared" si="2"/>
        <v>15.603271983640083</v>
      </c>
      <c r="F61" s="67">
        <v>988</v>
      </c>
      <c r="G61" s="67">
        <v>936</v>
      </c>
      <c r="H61" s="67">
        <v>52</v>
      </c>
      <c r="I61" s="67">
        <v>538</v>
      </c>
      <c r="J61" s="67">
        <v>297</v>
      </c>
      <c r="K61" s="67">
        <v>241</v>
      </c>
      <c r="L61" s="63">
        <f t="shared" si="6"/>
        <v>6.408912188728702</v>
      </c>
      <c r="M61" s="51"/>
    </row>
    <row r="62" spans="1:13" s="52" customFormat="1" ht="26.25" customHeight="1" hidden="1">
      <c r="A62" s="58" t="s">
        <v>50</v>
      </c>
      <c r="B62" s="64">
        <v>14697</v>
      </c>
      <c r="C62" s="65">
        <f t="shared" si="8"/>
        <v>12907</v>
      </c>
      <c r="D62" s="60">
        <f t="shared" si="7"/>
        <v>1790</v>
      </c>
      <c r="E62" s="61">
        <f t="shared" si="2"/>
        <v>12.179356331224058</v>
      </c>
      <c r="F62" s="64">
        <f>G62+H62</f>
        <v>1083</v>
      </c>
      <c r="G62" s="64">
        <v>1037</v>
      </c>
      <c r="H62" s="64">
        <v>46</v>
      </c>
      <c r="I62" s="64">
        <f>J62+K62</f>
        <v>707</v>
      </c>
      <c r="J62" s="64">
        <v>402</v>
      </c>
      <c r="K62" s="64">
        <v>305</v>
      </c>
      <c r="L62" s="63">
        <f t="shared" si="6"/>
        <v>8.210614525139666</v>
      </c>
      <c r="M62" s="51"/>
    </row>
    <row r="63" spans="1:13" s="52" customFormat="1" ht="26.25" customHeight="1" hidden="1">
      <c r="A63" s="58" t="s">
        <v>51</v>
      </c>
      <c r="B63" s="64">
        <v>13387</v>
      </c>
      <c r="C63" s="65">
        <f t="shared" si="8"/>
        <v>11598</v>
      </c>
      <c r="D63" s="60">
        <f t="shared" si="7"/>
        <v>1789</v>
      </c>
      <c r="E63" s="61">
        <f t="shared" si="2"/>
        <v>13.36371106297154</v>
      </c>
      <c r="F63" s="64">
        <v>1151</v>
      </c>
      <c r="G63" s="64">
        <v>1100</v>
      </c>
      <c r="H63" s="64">
        <v>51</v>
      </c>
      <c r="I63" s="64">
        <v>638</v>
      </c>
      <c r="J63" s="64">
        <v>386</v>
      </c>
      <c r="K63" s="64">
        <v>252</v>
      </c>
      <c r="L63" s="63">
        <f t="shared" si="6"/>
        <v>7.482951369480157</v>
      </c>
      <c r="M63" s="51"/>
    </row>
    <row r="64" spans="1:13" s="52" customFormat="1" ht="26.25" customHeight="1" hidden="1">
      <c r="A64" s="58" t="s">
        <v>52</v>
      </c>
      <c r="B64" s="64">
        <v>11022</v>
      </c>
      <c r="C64" s="65">
        <f t="shared" si="8"/>
        <v>9222</v>
      </c>
      <c r="D64" s="60">
        <f t="shared" si="7"/>
        <v>1800</v>
      </c>
      <c r="E64" s="61">
        <f t="shared" si="2"/>
        <v>16.33097441480675</v>
      </c>
      <c r="F64" s="64">
        <v>1154</v>
      </c>
      <c r="G64" s="64">
        <v>1082</v>
      </c>
      <c r="H64" s="64">
        <v>72</v>
      </c>
      <c r="I64" s="64">
        <v>646</v>
      </c>
      <c r="J64" s="64">
        <v>398</v>
      </c>
      <c r="K64" s="64">
        <v>248</v>
      </c>
      <c r="L64" s="63">
        <f t="shared" si="6"/>
        <v>6.123333333333333</v>
      </c>
      <c r="M64" s="51"/>
    </row>
    <row r="65" spans="1:13" s="52" customFormat="1" ht="26.25" customHeight="1" hidden="1">
      <c r="A65" s="58" t="s">
        <v>53</v>
      </c>
      <c r="B65" s="64">
        <v>5179</v>
      </c>
      <c r="C65" s="65">
        <f t="shared" si="8"/>
        <v>3448</v>
      </c>
      <c r="D65" s="60">
        <f t="shared" si="7"/>
        <v>1731</v>
      </c>
      <c r="E65" s="61">
        <f t="shared" si="2"/>
        <v>33.42344081869087</v>
      </c>
      <c r="F65" s="67">
        <v>1071</v>
      </c>
      <c r="G65" s="67">
        <v>1027</v>
      </c>
      <c r="H65" s="67">
        <v>44</v>
      </c>
      <c r="I65" s="67">
        <v>660</v>
      </c>
      <c r="J65" s="67">
        <v>408</v>
      </c>
      <c r="K65" s="67">
        <v>252</v>
      </c>
      <c r="L65" s="63">
        <f t="shared" si="6"/>
        <v>2.991912189485846</v>
      </c>
      <c r="M65" s="51"/>
    </row>
    <row r="66" spans="1:13" s="52" customFormat="1" ht="26.25" customHeight="1" hidden="1">
      <c r="A66" s="58" t="s">
        <v>54</v>
      </c>
      <c r="B66" s="64">
        <v>13075</v>
      </c>
      <c r="C66" s="65">
        <f t="shared" si="8"/>
        <v>11137</v>
      </c>
      <c r="D66" s="60">
        <f t="shared" si="7"/>
        <v>1938</v>
      </c>
      <c r="E66" s="61">
        <f t="shared" si="2"/>
        <v>14.822179732313575</v>
      </c>
      <c r="F66" s="64">
        <v>1248</v>
      </c>
      <c r="G66" s="64">
        <v>1170</v>
      </c>
      <c r="H66" s="64">
        <v>78</v>
      </c>
      <c r="I66" s="64">
        <v>690</v>
      </c>
      <c r="J66" s="64">
        <v>432</v>
      </c>
      <c r="K66" s="64">
        <v>258</v>
      </c>
      <c r="L66" s="63">
        <f t="shared" si="6"/>
        <v>6.746646026831786</v>
      </c>
      <c r="M66" s="51"/>
    </row>
    <row r="67" spans="1:13" s="52" customFormat="1" ht="26.25" customHeight="1" hidden="1">
      <c r="A67" s="58" t="s">
        <v>55</v>
      </c>
      <c r="B67" s="67">
        <v>22064</v>
      </c>
      <c r="C67" s="65">
        <f t="shared" si="8"/>
        <v>20153</v>
      </c>
      <c r="D67" s="60">
        <f t="shared" si="7"/>
        <v>1911</v>
      </c>
      <c r="E67" s="61">
        <f t="shared" si="2"/>
        <v>8.661167512690355</v>
      </c>
      <c r="F67" s="64">
        <v>1150</v>
      </c>
      <c r="G67" s="64">
        <v>1087</v>
      </c>
      <c r="H67" s="64">
        <v>63</v>
      </c>
      <c r="I67" s="64">
        <v>761</v>
      </c>
      <c r="J67" s="64">
        <v>464</v>
      </c>
      <c r="K67" s="64">
        <v>297</v>
      </c>
      <c r="L67" s="63">
        <f t="shared" si="6"/>
        <v>11.545787545787546</v>
      </c>
      <c r="M67" s="51"/>
    </row>
    <row r="68" spans="1:13" s="52" customFormat="1" ht="26.25" customHeight="1" hidden="1">
      <c r="A68" s="58" t="s">
        <v>56</v>
      </c>
      <c r="B68" s="66">
        <v>18286</v>
      </c>
      <c r="C68" s="65">
        <f t="shared" si="8"/>
        <v>16472</v>
      </c>
      <c r="D68" s="60">
        <f t="shared" si="7"/>
        <v>1814</v>
      </c>
      <c r="E68" s="61">
        <f t="shared" si="2"/>
        <v>9.920157497539101</v>
      </c>
      <c r="F68" s="64">
        <v>1100</v>
      </c>
      <c r="G68" s="64">
        <v>1044</v>
      </c>
      <c r="H68" s="64">
        <v>56</v>
      </c>
      <c r="I68" s="64">
        <v>714</v>
      </c>
      <c r="J68" s="64">
        <v>447</v>
      </c>
      <c r="K68" s="64">
        <v>267</v>
      </c>
      <c r="L68" s="63">
        <f t="shared" si="6"/>
        <v>10.080485115766262</v>
      </c>
      <c r="M68" s="51"/>
    </row>
    <row r="69" spans="1:13" s="52" customFormat="1" ht="26.25" customHeight="1" hidden="1">
      <c r="A69" s="58" t="s">
        <v>57</v>
      </c>
      <c r="B69" s="67">
        <v>18911</v>
      </c>
      <c r="C69" s="65">
        <f>B69-D69</f>
        <v>17017</v>
      </c>
      <c r="D69" s="60">
        <f>F69+I69</f>
        <v>1894</v>
      </c>
      <c r="E69" s="61">
        <f>D69/$B69*100</f>
        <v>10.015334990217333</v>
      </c>
      <c r="F69" s="64">
        <v>1147</v>
      </c>
      <c r="G69" s="64">
        <v>1080</v>
      </c>
      <c r="H69" s="64">
        <v>67</v>
      </c>
      <c r="I69" s="64">
        <v>747</v>
      </c>
      <c r="J69" s="64">
        <v>455</v>
      </c>
      <c r="K69" s="64">
        <v>292</v>
      </c>
      <c r="L69" s="63">
        <f>1/E69*100</f>
        <v>9.984688489968322</v>
      </c>
      <c r="M69" s="51"/>
    </row>
    <row r="70" spans="1:13" s="81" customFormat="1" ht="45.75" customHeight="1">
      <c r="A70" s="82" t="s">
        <v>77</v>
      </c>
      <c r="B70" s="77">
        <f>SUM(B71:B82)</f>
        <v>83037</v>
      </c>
      <c r="C70" s="83">
        <f aca="true" t="shared" si="9" ref="C70:C82">B70-D70</f>
        <v>70680</v>
      </c>
      <c r="D70" s="84">
        <f>F70+I70</f>
        <v>12357</v>
      </c>
      <c r="E70" s="85">
        <f aca="true" t="shared" si="10" ref="E70:E82">D70/$B70*100</f>
        <v>14.881317966689547</v>
      </c>
      <c r="F70" s="77">
        <f aca="true" t="shared" si="11" ref="F70:K70">SUM(F71:F82)</f>
        <v>7699</v>
      </c>
      <c r="G70" s="77">
        <f t="shared" si="11"/>
        <v>7307</v>
      </c>
      <c r="H70" s="77">
        <f t="shared" si="11"/>
        <v>392</v>
      </c>
      <c r="I70" s="77">
        <f t="shared" si="11"/>
        <v>4658</v>
      </c>
      <c r="J70" s="77">
        <f t="shared" si="11"/>
        <v>2829</v>
      </c>
      <c r="K70" s="77">
        <f t="shared" si="11"/>
        <v>1829</v>
      </c>
      <c r="L70" s="86">
        <f aca="true" t="shared" si="12" ref="L70:L82">1/E70*100</f>
        <v>6.719834911386259</v>
      </c>
      <c r="M70" s="80"/>
    </row>
    <row r="71" spans="1:13" s="52" customFormat="1" ht="26.25" customHeight="1">
      <c r="A71" s="58" t="s">
        <v>59</v>
      </c>
      <c r="B71" s="68">
        <v>14442</v>
      </c>
      <c r="C71" s="65">
        <f t="shared" si="9"/>
        <v>12409</v>
      </c>
      <c r="D71" s="60">
        <f>F71+I71</f>
        <v>2033</v>
      </c>
      <c r="E71" s="61">
        <f t="shared" si="10"/>
        <v>14.076997645755435</v>
      </c>
      <c r="F71" s="28">
        <v>1420</v>
      </c>
      <c r="G71" s="64">
        <v>1363</v>
      </c>
      <c r="H71" s="64">
        <v>57</v>
      </c>
      <c r="I71" s="64">
        <v>613</v>
      </c>
      <c r="J71" s="64">
        <v>386</v>
      </c>
      <c r="K71" s="64">
        <v>227</v>
      </c>
      <c r="L71" s="63">
        <f t="shared" si="12"/>
        <v>7.1037875061485485</v>
      </c>
      <c r="M71" s="51"/>
    </row>
    <row r="72" spans="1:13" s="52" customFormat="1" ht="26.25" customHeight="1">
      <c r="A72" s="58" t="s">
        <v>60</v>
      </c>
      <c r="B72" s="66">
        <v>9855</v>
      </c>
      <c r="C72" s="65">
        <f t="shared" si="9"/>
        <v>8350</v>
      </c>
      <c r="D72" s="60">
        <f>F72+I72</f>
        <v>1505</v>
      </c>
      <c r="E72" s="61">
        <f t="shared" si="10"/>
        <v>15.271435819381024</v>
      </c>
      <c r="F72" s="28">
        <v>921</v>
      </c>
      <c r="G72" s="64">
        <v>863</v>
      </c>
      <c r="H72" s="64">
        <v>58</v>
      </c>
      <c r="I72" s="64">
        <v>584</v>
      </c>
      <c r="J72" s="64">
        <v>341</v>
      </c>
      <c r="K72" s="64">
        <v>243</v>
      </c>
      <c r="L72" s="63">
        <f t="shared" si="12"/>
        <v>6.548172757475084</v>
      </c>
      <c r="M72" s="51"/>
    </row>
    <row r="73" spans="1:13" s="52" customFormat="1" ht="26.25" customHeight="1">
      <c r="A73" s="58" t="s">
        <v>61</v>
      </c>
      <c r="B73" s="67">
        <v>15151</v>
      </c>
      <c r="C73" s="65">
        <f t="shared" si="9"/>
        <v>13282</v>
      </c>
      <c r="D73" s="60">
        <f>F73+I73</f>
        <v>1869</v>
      </c>
      <c r="E73" s="61">
        <f t="shared" si="10"/>
        <v>12.335819417860208</v>
      </c>
      <c r="F73" s="28">
        <v>1083</v>
      </c>
      <c r="G73" s="64">
        <v>1033</v>
      </c>
      <c r="H73" s="64">
        <v>50</v>
      </c>
      <c r="I73" s="64">
        <v>786</v>
      </c>
      <c r="J73" s="64">
        <v>485</v>
      </c>
      <c r="K73" s="64">
        <v>301</v>
      </c>
      <c r="L73" s="63">
        <f t="shared" si="12"/>
        <v>8.106474050294276</v>
      </c>
      <c r="M73" s="51"/>
    </row>
    <row r="74" spans="1:13" s="52" customFormat="1" ht="26.25" customHeight="1">
      <c r="A74" s="58" t="s">
        <v>62</v>
      </c>
      <c r="B74" s="66">
        <v>10110</v>
      </c>
      <c r="C74" s="65">
        <f t="shared" si="9"/>
        <v>8450</v>
      </c>
      <c r="D74" s="60">
        <f aca="true" t="shared" si="13" ref="D74:D82">F74+I74</f>
        <v>1660</v>
      </c>
      <c r="E74" s="61">
        <f t="shared" si="10"/>
        <v>16.419386745796242</v>
      </c>
      <c r="F74" s="28">
        <v>1038</v>
      </c>
      <c r="G74" s="64">
        <v>979</v>
      </c>
      <c r="H74" s="64">
        <v>59</v>
      </c>
      <c r="I74" s="64">
        <v>622</v>
      </c>
      <c r="J74" s="64">
        <v>369</v>
      </c>
      <c r="K74" s="64">
        <v>253</v>
      </c>
      <c r="L74" s="63">
        <f t="shared" si="12"/>
        <v>6.090361445783133</v>
      </c>
      <c r="M74" s="51"/>
    </row>
    <row r="75" spans="1:13" s="52" customFormat="1" ht="26.25" customHeight="1">
      <c r="A75" s="58" t="s">
        <v>63</v>
      </c>
      <c r="B75" s="66">
        <v>10630</v>
      </c>
      <c r="C75" s="65">
        <f t="shared" si="9"/>
        <v>8869</v>
      </c>
      <c r="D75" s="60">
        <f t="shared" si="13"/>
        <v>1761</v>
      </c>
      <c r="E75" s="61">
        <f t="shared" si="10"/>
        <v>16.56632173095014</v>
      </c>
      <c r="F75" s="28">
        <v>1078</v>
      </c>
      <c r="G75" s="64">
        <v>1024</v>
      </c>
      <c r="H75" s="64">
        <v>54</v>
      </c>
      <c r="I75" s="64">
        <v>683</v>
      </c>
      <c r="J75" s="64">
        <v>398</v>
      </c>
      <c r="K75" s="64">
        <v>285</v>
      </c>
      <c r="L75" s="63">
        <f t="shared" si="12"/>
        <v>6.036342986939239</v>
      </c>
      <c r="M75" s="51"/>
    </row>
    <row r="76" spans="1:13" s="52" customFormat="1" ht="26.25" customHeight="1">
      <c r="A76" s="58" t="s">
        <v>64</v>
      </c>
      <c r="B76" s="66">
        <v>10543</v>
      </c>
      <c r="C76" s="65">
        <f t="shared" si="9"/>
        <v>8802</v>
      </c>
      <c r="D76" s="60">
        <f t="shared" si="13"/>
        <v>1741</v>
      </c>
      <c r="E76" s="61">
        <f t="shared" si="10"/>
        <v>16.51332637769136</v>
      </c>
      <c r="F76" s="28">
        <v>1053</v>
      </c>
      <c r="G76" s="64">
        <v>999</v>
      </c>
      <c r="H76" s="64">
        <v>54</v>
      </c>
      <c r="I76" s="64">
        <v>688</v>
      </c>
      <c r="J76" s="64">
        <v>435</v>
      </c>
      <c r="K76" s="64">
        <v>253</v>
      </c>
      <c r="L76" s="63">
        <f t="shared" si="12"/>
        <v>6.055715106260769</v>
      </c>
      <c r="M76" s="51"/>
    </row>
    <row r="77" spans="1:13" s="52" customFormat="1" ht="26.25" customHeight="1">
      <c r="A77" s="58" t="s">
        <v>65</v>
      </c>
      <c r="B77" s="66">
        <v>12306</v>
      </c>
      <c r="C77" s="65">
        <f t="shared" si="9"/>
        <v>10518</v>
      </c>
      <c r="D77" s="60">
        <f t="shared" si="13"/>
        <v>1788</v>
      </c>
      <c r="E77" s="61">
        <f t="shared" si="10"/>
        <v>14.529497805948319</v>
      </c>
      <c r="F77" s="28">
        <v>1106</v>
      </c>
      <c r="G77" s="64">
        <v>1046</v>
      </c>
      <c r="H77" s="64">
        <v>60</v>
      </c>
      <c r="I77" s="64">
        <v>682</v>
      </c>
      <c r="J77" s="64">
        <v>415</v>
      </c>
      <c r="K77" s="64">
        <v>267</v>
      </c>
      <c r="L77" s="63">
        <f t="shared" si="12"/>
        <v>6.882550335570469</v>
      </c>
      <c r="M77" s="51"/>
    </row>
    <row r="78" spans="1:13" s="52" customFormat="1" ht="26.25" customHeight="1" hidden="1">
      <c r="A78" s="58" t="s">
        <v>66</v>
      </c>
      <c r="B78" s="66"/>
      <c r="C78" s="65">
        <f t="shared" si="9"/>
        <v>0</v>
      </c>
      <c r="D78" s="60">
        <f t="shared" si="13"/>
        <v>0</v>
      </c>
      <c r="E78" s="61" t="e">
        <f t="shared" si="10"/>
        <v>#DIV/0!</v>
      </c>
      <c r="F78" s="28"/>
      <c r="G78" s="64"/>
      <c r="H78" s="64"/>
      <c r="I78" s="64"/>
      <c r="J78" s="64"/>
      <c r="K78" s="64"/>
      <c r="L78" s="63" t="e">
        <f t="shared" si="12"/>
        <v>#DIV/0!</v>
      </c>
      <c r="M78" s="51"/>
    </row>
    <row r="79" spans="1:13" s="52" customFormat="1" ht="26.25" customHeight="1" hidden="1">
      <c r="A79" s="58" t="s">
        <v>67</v>
      </c>
      <c r="B79" s="66"/>
      <c r="C79" s="65">
        <f t="shared" si="9"/>
        <v>0</v>
      </c>
      <c r="D79" s="60">
        <f t="shared" si="13"/>
        <v>0</v>
      </c>
      <c r="E79" s="61" t="e">
        <f t="shared" si="10"/>
        <v>#DIV/0!</v>
      </c>
      <c r="F79" s="28"/>
      <c r="G79" s="64"/>
      <c r="H79" s="64"/>
      <c r="I79" s="64"/>
      <c r="J79" s="64"/>
      <c r="K79" s="64"/>
      <c r="L79" s="63" t="e">
        <f t="shared" si="12"/>
        <v>#DIV/0!</v>
      </c>
      <c r="M79" s="51"/>
    </row>
    <row r="80" spans="1:13" s="52" customFormat="1" ht="26.25" customHeight="1" hidden="1">
      <c r="A80" s="58" t="s">
        <v>68</v>
      </c>
      <c r="B80" s="66"/>
      <c r="C80" s="65">
        <f t="shared" si="9"/>
        <v>0</v>
      </c>
      <c r="D80" s="60">
        <f t="shared" si="13"/>
        <v>0</v>
      </c>
      <c r="E80" s="61" t="e">
        <f t="shared" si="10"/>
        <v>#DIV/0!</v>
      </c>
      <c r="F80" s="28"/>
      <c r="G80" s="64"/>
      <c r="H80" s="64"/>
      <c r="I80" s="64"/>
      <c r="J80" s="64"/>
      <c r="K80" s="64"/>
      <c r="L80" s="63" t="e">
        <f t="shared" si="12"/>
        <v>#DIV/0!</v>
      </c>
      <c r="M80" s="51"/>
    </row>
    <row r="81" spans="1:13" s="52" customFormat="1" ht="26.25" customHeight="1" hidden="1">
      <c r="A81" s="58" t="s">
        <v>69</v>
      </c>
      <c r="B81" s="66"/>
      <c r="C81" s="65">
        <f t="shared" si="9"/>
        <v>0</v>
      </c>
      <c r="D81" s="60">
        <f t="shared" si="13"/>
        <v>0</v>
      </c>
      <c r="E81" s="61" t="e">
        <f t="shared" si="10"/>
        <v>#DIV/0!</v>
      </c>
      <c r="F81" s="28"/>
      <c r="G81" s="64"/>
      <c r="H81" s="64"/>
      <c r="I81" s="64"/>
      <c r="J81" s="64"/>
      <c r="K81" s="64"/>
      <c r="L81" s="63" t="e">
        <f t="shared" si="12"/>
        <v>#DIV/0!</v>
      </c>
      <c r="M81" s="51"/>
    </row>
    <row r="82" spans="1:13" s="52" customFormat="1" ht="26.25" customHeight="1" hidden="1">
      <c r="A82" s="58" t="s">
        <v>70</v>
      </c>
      <c r="B82" s="66"/>
      <c r="C82" s="65">
        <f t="shared" si="9"/>
        <v>0</v>
      </c>
      <c r="D82" s="60">
        <f t="shared" si="13"/>
        <v>0</v>
      </c>
      <c r="E82" s="61" t="e">
        <f t="shared" si="10"/>
        <v>#DIV/0!</v>
      </c>
      <c r="F82" s="28"/>
      <c r="G82" s="64"/>
      <c r="H82" s="64"/>
      <c r="I82" s="64"/>
      <c r="J82" s="64"/>
      <c r="K82" s="64"/>
      <c r="L82" s="63" t="e">
        <f t="shared" si="12"/>
        <v>#DIV/0!</v>
      </c>
      <c r="M82" s="51"/>
    </row>
    <row r="83" s="52" customFormat="1" ht="26.25" customHeight="1">
      <c r="M83" s="51"/>
    </row>
    <row r="84" spans="1:12" ht="19.5" customHeight="1">
      <c r="A84" s="7" t="s">
        <v>0</v>
      </c>
      <c r="F84" s="8"/>
      <c r="G84" s="8"/>
      <c r="H84" s="8"/>
      <c r="I84" s="8"/>
      <c r="J84" s="88"/>
      <c r="K84" s="88"/>
      <c r="L84" s="10"/>
    </row>
    <row r="85" spans="2:11" ht="15" customHeight="1">
      <c r="B85" s="9"/>
      <c r="C85" s="53"/>
      <c r="D85" s="53"/>
      <c r="E85" s="9"/>
      <c r="F85" s="53"/>
      <c r="G85" s="53"/>
      <c r="I85" s="53"/>
      <c r="J85" s="53"/>
      <c r="K85" s="53"/>
    </row>
  </sheetData>
  <sheetProtection/>
  <mergeCells count="9">
    <mergeCell ref="J84:K84"/>
    <mergeCell ref="A5:A7"/>
    <mergeCell ref="B5:B7"/>
    <mergeCell ref="D5:L5"/>
    <mergeCell ref="D6:E6"/>
    <mergeCell ref="F6:H6"/>
    <mergeCell ref="I6:K6"/>
    <mergeCell ref="L6:L7"/>
    <mergeCell ref="C5:C7"/>
  </mergeCells>
  <printOptions horizontalCentered="1"/>
  <pageMargins left="0.46" right="0.53" top="0.7874015748031497" bottom="0.7874015748031497" header="0" footer="0"/>
  <pageSetup firstPageNumber="11" useFirstPageNumber="1" fitToHeight="1" fitToWidth="1" horizontalDpi="600" verticalDpi="600" orientation="portrait" paperSize="9" scale="64" r:id="rId1"/>
  <headerFooter alignWithMargins="0">
    <oddFooter>&amp;C&amp;P</oddFooter>
  </headerFooter>
  <ignoredErrors>
    <ignoredError sqref="E31 D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6.5"/>
  <sheetData>
    <row r="1" ht="16.5">
      <c r="A1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2012-06-21T01:38:43Z</cp:lastPrinted>
  <dcterms:created xsi:type="dcterms:W3CDTF">2009-03-06T02:08:41Z</dcterms:created>
  <dcterms:modified xsi:type="dcterms:W3CDTF">2012-08-08T08:27:45Z</dcterms:modified>
  <cp:category/>
  <cp:version/>
  <cp:contentType/>
  <cp:contentStatus/>
</cp:coreProperties>
</file>