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535" windowHeight="6735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<sst xmlns="http://schemas.openxmlformats.org/spreadsheetml/2006/main" count="360" uniqueCount="53">
  <si>
    <t>警政署</t>
  </si>
  <si>
    <t>移民署</t>
  </si>
  <si>
    <t>海巡署</t>
  </si>
  <si>
    <t>性剝削</t>
  </si>
  <si>
    <t>96年</t>
  </si>
  <si>
    <t>97年</t>
  </si>
  <si>
    <t>資料來源：移民事務組</t>
  </si>
  <si>
    <t>各司法警察機關查緝人口販運案件統計表</t>
  </si>
  <si>
    <t>年度</t>
  </si>
  <si>
    <t>勞力
剝削</t>
  </si>
  <si>
    <t>計</t>
  </si>
  <si>
    <t>總計</t>
  </si>
  <si>
    <t>98年</t>
  </si>
  <si>
    <t>法務部調查局</t>
  </si>
  <si>
    <t>99年</t>
  </si>
  <si>
    <r>
      <t>100年</t>
    </r>
    <r>
      <rPr>
        <sz val="10"/>
        <rFont val="新細明體"/>
        <family val="1"/>
      </rPr>
      <t>(至3月底止)</t>
    </r>
  </si>
  <si>
    <t>資料截止日期：100年3月31日</t>
  </si>
  <si>
    <t>資料截止日期：100年2月28日</t>
  </si>
  <si>
    <t>資料來源：移民事務組</t>
  </si>
  <si>
    <t>年度</t>
  </si>
  <si>
    <t>總計</t>
  </si>
  <si>
    <t>勞力
剝削</t>
  </si>
  <si>
    <t>計</t>
  </si>
  <si>
    <t>96年</t>
  </si>
  <si>
    <t>97年</t>
  </si>
  <si>
    <t>98年</t>
  </si>
  <si>
    <t>99年</t>
  </si>
  <si>
    <r>
      <t>100年</t>
    </r>
    <r>
      <rPr>
        <sz val="10"/>
        <rFont val="新細明體"/>
        <family val="1"/>
      </rPr>
      <t>(至2月底止)</t>
    </r>
  </si>
  <si>
    <t>資料截止日期：100年1月31日</t>
  </si>
  <si>
    <t>法務部調查局</t>
  </si>
  <si>
    <t>總計</t>
  </si>
  <si>
    <t>勞力
剝削</t>
  </si>
  <si>
    <t>98年</t>
  </si>
  <si>
    <r>
      <t>100年</t>
    </r>
    <r>
      <rPr>
        <sz val="10"/>
        <rFont val="新細明體"/>
        <family val="1"/>
      </rPr>
      <t>(至1月底止)</t>
    </r>
  </si>
  <si>
    <r>
      <t>100年</t>
    </r>
    <r>
      <rPr>
        <sz val="10"/>
        <rFont val="新細明體"/>
        <family val="1"/>
      </rPr>
      <t>(至4月底止)</t>
    </r>
  </si>
  <si>
    <t>資料截止日期：100年4月30日</t>
  </si>
  <si>
    <t>資料截止日期：100年5月31日</t>
  </si>
  <si>
    <r>
      <t>100年</t>
    </r>
    <r>
      <rPr>
        <sz val="10"/>
        <rFont val="新細明體"/>
        <family val="1"/>
      </rPr>
      <t>(至5月底止)</t>
    </r>
  </si>
  <si>
    <t>資料截止日期：100年6月30日</t>
  </si>
  <si>
    <r>
      <t>100年</t>
    </r>
    <r>
      <rPr>
        <sz val="10"/>
        <rFont val="新細明體"/>
        <family val="1"/>
      </rPr>
      <t>(至6月底止)</t>
    </r>
  </si>
  <si>
    <r>
      <t>100年</t>
    </r>
    <r>
      <rPr>
        <sz val="10"/>
        <rFont val="新細明體"/>
        <family val="1"/>
      </rPr>
      <t>(至7月底止)</t>
    </r>
  </si>
  <si>
    <t>資料截止日期：100年7月31日</t>
  </si>
  <si>
    <t>資料截止日期：100年8月31日</t>
  </si>
  <si>
    <r>
      <t>100年</t>
    </r>
    <r>
      <rPr>
        <sz val="10"/>
        <rFont val="新細明體"/>
        <family val="1"/>
      </rPr>
      <t>(至8月底止)</t>
    </r>
  </si>
  <si>
    <t>單位：件</t>
  </si>
  <si>
    <r>
      <t>100年</t>
    </r>
    <r>
      <rPr>
        <sz val="10"/>
        <rFont val="新細明體"/>
        <family val="1"/>
      </rPr>
      <t>(至9月底止)</t>
    </r>
  </si>
  <si>
    <t>資料截止日期：100年9月30日</t>
  </si>
  <si>
    <t>資料截止日期：100年10月31日</t>
  </si>
  <si>
    <r>
      <t>100年</t>
    </r>
    <r>
      <rPr>
        <sz val="10"/>
        <rFont val="新細明體"/>
        <family val="1"/>
      </rPr>
      <t>(至10月底止)</t>
    </r>
  </si>
  <si>
    <r>
      <t>100年</t>
    </r>
    <r>
      <rPr>
        <sz val="10"/>
        <rFont val="新細明體"/>
        <family val="1"/>
      </rPr>
      <t>(至11月底止)</t>
    </r>
  </si>
  <si>
    <t>資料截止日期：100年11月30日</t>
  </si>
  <si>
    <t>資料截止日期：100年12月31日</t>
  </si>
  <si>
    <r>
      <t>100年</t>
    </r>
    <r>
      <rPr>
        <sz val="10"/>
        <rFont val="新細明體"/>
        <family val="1"/>
      </rPr>
      <t>(至12月底止)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</si>
</sst>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sz val="10"/>
      <name val="新細明體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4.37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M3" s="4" t="s">
        <v>28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M4" s="24" t="s">
        <v>18</v>
      </c>
      <c r="N4" s="24"/>
      <c r="O4" s="24"/>
      <c r="P4" s="24"/>
      <c r="Q4" s="24"/>
    </row>
    <row r="5" spans="1:17" ht="29.25" customHeight="1">
      <c r="A5" s="25" t="s">
        <v>19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29</v>
      </c>
      <c r="L5" s="26"/>
      <c r="M5" s="26"/>
      <c r="N5" s="26" t="s">
        <v>30</v>
      </c>
      <c r="O5" s="26"/>
      <c r="P5" s="26"/>
      <c r="Q5" s="10"/>
    </row>
    <row r="6" spans="1:16" ht="42.75" customHeight="1">
      <c r="A6" s="25"/>
      <c r="B6" s="8" t="s">
        <v>31</v>
      </c>
      <c r="C6" s="8" t="s">
        <v>3</v>
      </c>
      <c r="D6" s="8" t="s">
        <v>22</v>
      </c>
      <c r="E6" s="8" t="s">
        <v>31</v>
      </c>
      <c r="F6" s="8" t="s">
        <v>3</v>
      </c>
      <c r="G6" s="8" t="s">
        <v>22</v>
      </c>
      <c r="H6" s="8" t="s">
        <v>31</v>
      </c>
      <c r="I6" s="8" t="s">
        <v>3</v>
      </c>
      <c r="J6" s="8" t="s">
        <v>22</v>
      </c>
      <c r="K6" s="8" t="s">
        <v>31</v>
      </c>
      <c r="L6" s="8" t="s">
        <v>3</v>
      </c>
      <c r="M6" s="8" t="s">
        <v>22</v>
      </c>
      <c r="N6" s="8" t="s">
        <v>31</v>
      </c>
      <c r="O6" s="8" t="s">
        <v>3</v>
      </c>
      <c r="P6" s="8" t="s">
        <v>22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0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32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v>66</v>
      </c>
      <c r="E10" s="1">
        <v>26</v>
      </c>
      <c r="F10" s="1">
        <v>6</v>
      </c>
      <c r="G10" s="1">
        <v>32</v>
      </c>
      <c r="H10" s="1">
        <v>5</v>
      </c>
      <c r="I10" s="1">
        <v>5</v>
      </c>
      <c r="J10" s="1"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33</v>
      </c>
      <c r="B11" s="11">
        <v>1</v>
      </c>
      <c r="C11" s="11">
        <v>2</v>
      </c>
      <c r="D11" s="1">
        <v>3</v>
      </c>
      <c r="E11" s="11">
        <v>1</v>
      </c>
      <c r="F11" s="11">
        <v>1</v>
      </c>
      <c r="G11" s="11">
        <v>2</v>
      </c>
      <c r="H11" s="11">
        <v>1</v>
      </c>
      <c r="I11" s="11">
        <v>1</v>
      </c>
      <c r="J11" s="11">
        <v>2</v>
      </c>
      <c r="K11" s="11">
        <v>1</v>
      </c>
      <c r="L11" s="11">
        <v>0</v>
      </c>
      <c r="M11" s="11">
        <v>1</v>
      </c>
      <c r="N11" s="1">
        <v>4</v>
      </c>
      <c r="O11" s="1">
        <v>4</v>
      </c>
      <c r="P11" s="1">
        <v>8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  <row r="16" s="12" customFormat="1" ht="16.5"/>
  </sheetData>
  <mergeCells count="8">
    <mergeCell ref="A1:Q1"/>
    <mergeCell ref="M4:Q4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E14" sqref="E14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47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48</v>
      </c>
      <c r="B11" s="14">
        <v>35</v>
      </c>
      <c r="C11" s="14">
        <v>37</v>
      </c>
      <c r="D11" s="14">
        <f>B11+C11</f>
        <v>72</v>
      </c>
      <c r="E11" s="14">
        <v>15</v>
      </c>
      <c r="F11" s="14">
        <v>2</v>
      </c>
      <c r="G11" s="14">
        <f>E11+F11</f>
        <v>17</v>
      </c>
      <c r="H11" s="14">
        <v>6</v>
      </c>
      <c r="I11" s="14">
        <v>3</v>
      </c>
      <c r="J11" s="14">
        <f>H11+I11</f>
        <v>9</v>
      </c>
      <c r="K11" s="14">
        <v>5</v>
      </c>
      <c r="L11" s="14">
        <v>2</v>
      </c>
      <c r="M11" s="14">
        <f>K11+L11</f>
        <v>7</v>
      </c>
      <c r="N11" s="1">
        <f t="shared" si="0"/>
        <v>61</v>
      </c>
      <c r="O11" s="1">
        <f t="shared" si="0"/>
        <v>44</v>
      </c>
      <c r="P11" s="1">
        <f t="shared" si="0"/>
        <v>105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50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49</v>
      </c>
      <c r="B11" s="14">
        <v>36</v>
      </c>
      <c r="C11" s="14">
        <v>39</v>
      </c>
      <c r="D11" s="14">
        <f>B11+C11</f>
        <v>75</v>
      </c>
      <c r="E11" s="14">
        <v>20</v>
      </c>
      <c r="F11" s="14">
        <v>3</v>
      </c>
      <c r="G11" s="14">
        <f>E11+F11</f>
        <v>23</v>
      </c>
      <c r="H11" s="14">
        <v>7</v>
      </c>
      <c r="I11" s="14">
        <v>3</v>
      </c>
      <c r="J11" s="14">
        <f>H11+I11</f>
        <v>10</v>
      </c>
      <c r="K11" s="14">
        <v>6</v>
      </c>
      <c r="L11" s="14">
        <v>3</v>
      </c>
      <c r="M11" s="14">
        <f>K11+L11</f>
        <v>9</v>
      </c>
      <c r="N11" s="1">
        <f t="shared" si="0"/>
        <v>69</v>
      </c>
      <c r="O11" s="1">
        <f t="shared" si="0"/>
        <v>48</v>
      </c>
      <c r="P11" s="1">
        <f t="shared" si="0"/>
        <v>117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51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52</v>
      </c>
      <c r="B11" s="14">
        <v>37</v>
      </c>
      <c r="C11" s="14">
        <v>42</v>
      </c>
      <c r="D11" s="22">
        <f>SUM(B11:C11)</f>
        <v>79</v>
      </c>
      <c r="E11" s="14">
        <v>22</v>
      </c>
      <c r="F11" s="14">
        <v>4</v>
      </c>
      <c r="G11" s="14">
        <f>SUM(E11:F11)</f>
        <v>26</v>
      </c>
      <c r="H11" s="14">
        <v>7</v>
      </c>
      <c r="I11" s="14">
        <v>3</v>
      </c>
      <c r="J11" s="14">
        <f>SUM(H11:I11)</f>
        <v>10</v>
      </c>
      <c r="K11" s="14">
        <v>7</v>
      </c>
      <c r="L11" s="14">
        <v>4</v>
      </c>
      <c r="M11" s="14">
        <f>SUM(K11:L11)</f>
        <v>11</v>
      </c>
      <c r="N11" s="1">
        <f t="shared" si="0"/>
        <v>73</v>
      </c>
      <c r="O11" s="1">
        <f>SUM(C11,F11,I11,L11)</f>
        <v>53</v>
      </c>
      <c r="P11" s="1">
        <f>SUM(D11,G11,J11,M11)</f>
        <v>126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43" right="0.49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4.75390625" style="0" customWidth="1"/>
    <col min="5" max="5" width="5.875" style="0" customWidth="1"/>
    <col min="6" max="6" width="5.50390625" style="0" customWidth="1"/>
    <col min="7" max="7" width="4.37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M3" s="4" t="s">
        <v>17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M4" s="24" t="s">
        <v>18</v>
      </c>
      <c r="N4" s="24"/>
      <c r="O4" s="24"/>
      <c r="P4" s="24"/>
      <c r="Q4" s="24"/>
    </row>
    <row r="5" spans="1:17" ht="29.25" customHeight="1">
      <c r="A5" s="25" t="s">
        <v>19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20</v>
      </c>
      <c r="O5" s="26"/>
      <c r="P5" s="26"/>
      <c r="Q5" s="10"/>
    </row>
    <row r="6" spans="1:16" ht="42.75" customHeight="1">
      <c r="A6" s="25"/>
      <c r="B6" s="8" t="s">
        <v>21</v>
      </c>
      <c r="C6" s="8" t="s">
        <v>3</v>
      </c>
      <c r="D6" s="8" t="s">
        <v>22</v>
      </c>
      <c r="E6" s="8" t="s">
        <v>21</v>
      </c>
      <c r="F6" s="8" t="s">
        <v>3</v>
      </c>
      <c r="G6" s="8" t="s">
        <v>22</v>
      </c>
      <c r="H6" s="8" t="s">
        <v>21</v>
      </c>
      <c r="I6" s="8" t="s">
        <v>3</v>
      </c>
      <c r="J6" s="8" t="s">
        <v>22</v>
      </c>
      <c r="K6" s="8" t="s">
        <v>21</v>
      </c>
      <c r="L6" s="8" t="s">
        <v>3</v>
      </c>
      <c r="M6" s="8" t="s">
        <v>22</v>
      </c>
      <c r="N6" s="8" t="s">
        <v>21</v>
      </c>
      <c r="O6" s="8" t="s">
        <v>3</v>
      </c>
      <c r="P6" s="8" t="s">
        <v>22</v>
      </c>
    </row>
    <row r="7" spans="1:16" ht="22.5" customHeight="1">
      <c r="A7" s="6" t="s">
        <v>23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24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25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26</v>
      </c>
      <c r="B10" s="1">
        <v>36</v>
      </c>
      <c r="C10" s="1">
        <v>30</v>
      </c>
      <c r="D10" s="1">
        <v>66</v>
      </c>
      <c r="E10" s="1">
        <v>26</v>
      </c>
      <c r="F10" s="1">
        <v>6</v>
      </c>
      <c r="G10" s="1">
        <v>32</v>
      </c>
      <c r="H10" s="1">
        <v>5</v>
      </c>
      <c r="I10" s="1">
        <v>5</v>
      </c>
      <c r="J10" s="1"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27</v>
      </c>
      <c r="B11" s="14">
        <v>5</v>
      </c>
      <c r="C11" s="14">
        <v>7</v>
      </c>
      <c r="D11" s="15">
        <f>B11+C11</f>
        <v>12</v>
      </c>
      <c r="E11" s="14">
        <v>3</v>
      </c>
      <c r="F11" s="14">
        <v>1</v>
      </c>
      <c r="G11" s="16">
        <f>E11+F11</f>
        <v>4</v>
      </c>
      <c r="H11" s="14">
        <v>2</v>
      </c>
      <c r="I11" s="14">
        <v>1</v>
      </c>
      <c r="J11" s="16">
        <f>H11+I11</f>
        <v>3</v>
      </c>
      <c r="K11" s="14">
        <v>1</v>
      </c>
      <c r="L11" s="14">
        <v>0</v>
      </c>
      <c r="M11" s="16">
        <f>K11+L11</f>
        <v>1</v>
      </c>
      <c r="N11" s="1">
        <f t="shared" si="0"/>
        <v>11</v>
      </c>
      <c r="O11" s="1">
        <f t="shared" si="0"/>
        <v>9</v>
      </c>
      <c r="P11" s="1">
        <f t="shared" si="0"/>
        <v>20</v>
      </c>
      <c r="Q11" s="9"/>
      <c r="R11" s="9"/>
    </row>
    <row r="12" s="12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8">
    <mergeCell ref="A1:Q1"/>
    <mergeCell ref="M4:Q4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4.37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16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v>66</v>
      </c>
      <c r="E10" s="1">
        <v>26</v>
      </c>
      <c r="F10" s="1">
        <v>6</v>
      </c>
      <c r="G10" s="1">
        <v>32</v>
      </c>
      <c r="H10" s="1">
        <v>5</v>
      </c>
      <c r="I10" s="1">
        <v>5</v>
      </c>
      <c r="J10" s="1">
        <v>10</v>
      </c>
      <c r="K10" s="1">
        <v>10</v>
      </c>
      <c r="L10" s="1">
        <v>5</v>
      </c>
      <c r="M10" s="1">
        <v>15</v>
      </c>
      <c r="N10" s="1">
        <f>B10+E10+H10+K10</f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15</v>
      </c>
      <c r="B11" s="14">
        <v>10</v>
      </c>
      <c r="C11" s="14">
        <v>10</v>
      </c>
      <c r="D11" s="14">
        <f>B11+C11</f>
        <v>20</v>
      </c>
      <c r="E11" s="14">
        <v>3</v>
      </c>
      <c r="F11" s="14">
        <v>1</v>
      </c>
      <c r="G11" s="14">
        <f>E11+F11</f>
        <v>4</v>
      </c>
      <c r="H11" s="14">
        <v>3</v>
      </c>
      <c r="I11" s="14">
        <v>1</v>
      </c>
      <c r="J11" s="14">
        <f>H11+I11</f>
        <v>4</v>
      </c>
      <c r="K11" s="14">
        <v>2</v>
      </c>
      <c r="L11" s="14">
        <v>1</v>
      </c>
      <c r="M11" s="14">
        <f>K11+L11</f>
        <v>3</v>
      </c>
      <c r="N11" s="1">
        <f>B11+E11+H11+K11</f>
        <v>18</v>
      </c>
      <c r="O11" s="1">
        <f t="shared" si="0"/>
        <v>13</v>
      </c>
      <c r="P11" s="1">
        <f t="shared" si="0"/>
        <v>31</v>
      </c>
      <c r="Q11" s="9"/>
      <c r="R11" s="9"/>
    </row>
    <row r="12" s="13" customFormat="1" ht="16.5">
      <c r="N12" s="13" t="s">
        <v>44</v>
      </c>
    </row>
    <row r="13" spans="2:13" s="12" customFormat="1" ht="19.5">
      <c r="B13" s="18"/>
      <c r="C13" s="18"/>
      <c r="D13" s="17"/>
      <c r="E13" s="18"/>
      <c r="F13" s="18"/>
      <c r="G13" s="17"/>
      <c r="H13" s="18"/>
      <c r="I13" s="18"/>
      <c r="J13" s="17"/>
      <c r="K13" s="18"/>
      <c r="L13" s="18"/>
      <c r="M13" s="17"/>
    </row>
    <row r="14" s="12" customFormat="1" ht="16.5"/>
    <row r="15" s="12" customFormat="1" ht="16.5"/>
    <row r="16" s="12" customFormat="1" ht="16.5"/>
  </sheetData>
  <mergeCells count="7">
    <mergeCell ref="A5:A6"/>
    <mergeCell ref="A1:Q1"/>
    <mergeCell ref="B5:D5"/>
    <mergeCell ref="E5:G5"/>
    <mergeCell ref="H5:J5"/>
    <mergeCell ref="K5:M5"/>
    <mergeCell ref="N5:P5"/>
  </mergeCells>
  <printOptions/>
  <pageMargins left="0.92" right="0.2" top="0.984251968503937" bottom="0.984251968503937" header="0.5118110236220472" footer="0.5118110236220472"/>
  <pageSetup firstPageNumber="32" useFirstPageNumber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5.62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35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34</v>
      </c>
      <c r="B11" s="14">
        <v>17</v>
      </c>
      <c r="C11" s="14">
        <v>14</v>
      </c>
      <c r="D11" s="14">
        <f>B11+C11</f>
        <v>31</v>
      </c>
      <c r="E11" s="14">
        <v>6</v>
      </c>
      <c r="F11" s="14">
        <v>2</v>
      </c>
      <c r="G11" s="14">
        <f>E11+F11</f>
        <v>8</v>
      </c>
      <c r="H11" s="14">
        <v>3</v>
      </c>
      <c r="I11" s="14">
        <v>1</v>
      </c>
      <c r="J11" s="14">
        <f>H11+I11</f>
        <v>4</v>
      </c>
      <c r="K11" s="14">
        <v>2</v>
      </c>
      <c r="L11" s="14">
        <v>1</v>
      </c>
      <c r="M11" s="14">
        <f>K11+L11</f>
        <v>3</v>
      </c>
      <c r="N11" s="1">
        <f t="shared" si="0"/>
        <v>28</v>
      </c>
      <c r="O11" s="1">
        <f t="shared" si="0"/>
        <v>18</v>
      </c>
      <c r="P11" s="1">
        <f t="shared" si="0"/>
        <v>46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5.62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36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37</v>
      </c>
      <c r="B11" s="14">
        <v>28</v>
      </c>
      <c r="C11" s="14">
        <v>27</v>
      </c>
      <c r="D11" s="14">
        <f>B11+C11</f>
        <v>55</v>
      </c>
      <c r="E11" s="14">
        <v>7</v>
      </c>
      <c r="F11" s="14">
        <v>2</v>
      </c>
      <c r="G11" s="14">
        <f>E11+F11</f>
        <v>9</v>
      </c>
      <c r="H11" s="14">
        <v>3</v>
      </c>
      <c r="I11" s="14">
        <v>1</v>
      </c>
      <c r="J11" s="14">
        <f>H11+I11</f>
        <v>4</v>
      </c>
      <c r="K11" s="14">
        <v>2</v>
      </c>
      <c r="L11" s="14">
        <v>2</v>
      </c>
      <c r="M11" s="14">
        <f>K11+L11</f>
        <v>4</v>
      </c>
      <c r="N11" s="1">
        <f t="shared" si="0"/>
        <v>40</v>
      </c>
      <c r="O11" s="1">
        <f t="shared" si="0"/>
        <v>32</v>
      </c>
      <c r="P11" s="1">
        <f t="shared" si="0"/>
        <v>72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5.62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38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39</v>
      </c>
      <c r="B11" s="14">
        <v>31</v>
      </c>
      <c r="C11" s="14">
        <v>28</v>
      </c>
      <c r="D11" s="14">
        <f>B11+C11</f>
        <v>59</v>
      </c>
      <c r="E11" s="14">
        <v>8</v>
      </c>
      <c r="F11" s="14">
        <v>2</v>
      </c>
      <c r="G11" s="14">
        <f>E11+F11</f>
        <v>10</v>
      </c>
      <c r="H11" s="14">
        <v>3</v>
      </c>
      <c r="I11" s="14">
        <v>2</v>
      </c>
      <c r="J11" s="14">
        <f>H11+I11</f>
        <v>5</v>
      </c>
      <c r="K11" s="14">
        <v>2</v>
      </c>
      <c r="L11" s="14">
        <v>2</v>
      </c>
      <c r="M11" s="14">
        <f>K11+L11</f>
        <v>4</v>
      </c>
      <c r="N11" s="1">
        <f t="shared" si="0"/>
        <v>44</v>
      </c>
      <c r="O11" s="1">
        <f t="shared" si="0"/>
        <v>34</v>
      </c>
      <c r="P11" s="1">
        <f t="shared" si="0"/>
        <v>78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2" sqref="N1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3" width="5.50390625" style="0" customWidth="1"/>
    <col min="4" max="4" width="5.00390625" style="0" customWidth="1"/>
    <col min="5" max="5" width="5.875" style="0" customWidth="1"/>
    <col min="6" max="6" width="5.50390625" style="0" customWidth="1"/>
    <col min="7" max="7" width="5.625" style="0" customWidth="1"/>
    <col min="8" max="8" width="5.50390625" style="0" customWidth="1"/>
    <col min="9" max="9" width="5.25390625" style="0" customWidth="1"/>
    <col min="10" max="10" width="6.00390625" style="0" customWidth="1"/>
    <col min="11" max="11" width="5.50390625" style="0" customWidth="1"/>
    <col min="12" max="12" width="5.75390625" style="0" customWidth="1"/>
    <col min="13" max="13" width="6.125" style="0" customWidth="1"/>
    <col min="14" max="16" width="5.75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41</v>
      </c>
      <c r="N3" s="4"/>
      <c r="O3" s="4"/>
      <c r="P3" s="4"/>
      <c r="Q3" s="4"/>
    </row>
    <row r="4" spans="1:17" ht="15.75" customHeight="1">
      <c r="A4" s="2"/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40</v>
      </c>
      <c r="B11" s="14">
        <v>31</v>
      </c>
      <c r="C11" s="14">
        <v>29</v>
      </c>
      <c r="D11" s="14">
        <f>B11+C11</f>
        <v>60</v>
      </c>
      <c r="E11" s="14">
        <v>9</v>
      </c>
      <c r="F11" s="14">
        <v>2</v>
      </c>
      <c r="G11" s="14">
        <f>E11+F11</f>
        <v>11</v>
      </c>
      <c r="H11" s="14">
        <v>3</v>
      </c>
      <c r="I11" s="14">
        <v>2</v>
      </c>
      <c r="J11" s="14">
        <f>H11+I11</f>
        <v>5</v>
      </c>
      <c r="K11" s="14">
        <v>4</v>
      </c>
      <c r="L11" s="14">
        <v>2</v>
      </c>
      <c r="M11" s="14">
        <f>K11+L11</f>
        <v>6</v>
      </c>
      <c r="N11" s="1">
        <f t="shared" si="0"/>
        <v>47</v>
      </c>
      <c r="O11" s="1">
        <f t="shared" si="0"/>
        <v>35</v>
      </c>
      <c r="P11" s="1">
        <f t="shared" si="0"/>
        <v>82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42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43</v>
      </c>
      <c r="B11" s="14">
        <v>31</v>
      </c>
      <c r="C11" s="14">
        <v>29</v>
      </c>
      <c r="D11" s="14">
        <f>B11+C11</f>
        <v>60</v>
      </c>
      <c r="E11" s="14">
        <v>9</v>
      </c>
      <c r="F11" s="14">
        <v>2</v>
      </c>
      <c r="G11" s="14">
        <f>E11+F11</f>
        <v>11</v>
      </c>
      <c r="H11" s="14">
        <v>3</v>
      </c>
      <c r="I11" s="14">
        <v>2</v>
      </c>
      <c r="J11" s="14">
        <f>H11+I11</f>
        <v>5</v>
      </c>
      <c r="K11" s="14">
        <v>4</v>
      </c>
      <c r="L11" s="14">
        <v>2</v>
      </c>
      <c r="M11" s="14">
        <f>K11+L11</f>
        <v>6</v>
      </c>
      <c r="N11" s="1">
        <f t="shared" si="0"/>
        <v>47</v>
      </c>
      <c r="O11" s="1">
        <f t="shared" si="0"/>
        <v>35</v>
      </c>
      <c r="P11" s="1">
        <f t="shared" si="0"/>
        <v>82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 horizontalCentered="1"/>
  <pageMargins left="0.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46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20" t="s">
        <v>6</v>
      </c>
      <c r="M4" s="21"/>
      <c r="N4" s="21"/>
      <c r="O4" s="21"/>
      <c r="P4" s="19"/>
      <c r="Q4" s="19"/>
    </row>
    <row r="5" spans="1:17" ht="29.25" customHeight="1">
      <c r="A5" s="25" t="s">
        <v>8</v>
      </c>
      <c r="B5" s="26" t="s">
        <v>0</v>
      </c>
      <c r="C5" s="26"/>
      <c r="D5" s="26"/>
      <c r="E5" s="26" t="s">
        <v>1</v>
      </c>
      <c r="F5" s="26"/>
      <c r="G5" s="26"/>
      <c r="H5" s="26" t="s">
        <v>2</v>
      </c>
      <c r="I5" s="26"/>
      <c r="J5" s="26"/>
      <c r="K5" s="26" t="s">
        <v>13</v>
      </c>
      <c r="L5" s="26"/>
      <c r="M5" s="26"/>
      <c r="N5" s="26" t="s">
        <v>11</v>
      </c>
      <c r="O5" s="26"/>
      <c r="P5" s="26"/>
      <c r="Q5" s="10"/>
    </row>
    <row r="6" spans="1:16" ht="42.75" customHeight="1">
      <c r="A6" s="25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>SUM(E7:F7)</f>
        <v>16</v>
      </c>
      <c r="H7" s="1">
        <v>2</v>
      </c>
      <c r="I7" s="1">
        <v>13</v>
      </c>
      <c r="J7" s="1">
        <f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0" ref="N7:P11">SUM(B7,E7,H7,K7)</f>
        <v>53</v>
      </c>
      <c r="O7" s="1">
        <f t="shared" si="0"/>
        <v>144</v>
      </c>
      <c r="P7" s="1">
        <f t="shared" si="0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>SUM(E8:F8)</f>
        <v>18</v>
      </c>
      <c r="H8" s="1">
        <v>4</v>
      </c>
      <c r="I8" s="1">
        <v>6</v>
      </c>
      <c r="J8" s="1">
        <f>SUM(H8:I8)</f>
        <v>10</v>
      </c>
      <c r="K8" s="1">
        <v>2</v>
      </c>
      <c r="L8" s="1">
        <v>9</v>
      </c>
      <c r="M8" s="1">
        <f>SUM(K8:L8)</f>
        <v>11</v>
      </c>
      <c r="N8" s="1">
        <f t="shared" si="0"/>
        <v>40</v>
      </c>
      <c r="O8" s="1">
        <f t="shared" si="0"/>
        <v>59</v>
      </c>
      <c r="P8" s="1">
        <f t="shared" si="0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>SUM(E9:F9)</f>
        <v>22</v>
      </c>
      <c r="H9" s="1">
        <v>6</v>
      </c>
      <c r="I9" s="1">
        <v>5</v>
      </c>
      <c r="J9" s="1">
        <f>SUM(H9:I9)</f>
        <v>11</v>
      </c>
      <c r="K9" s="1">
        <v>6</v>
      </c>
      <c r="L9" s="1">
        <v>4</v>
      </c>
      <c r="M9" s="1">
        <f>SUM(K9:L9)</f>
        <v>10</v>
      </c>
      <c r="N9" s="1">
        <f t="shared" si="0"/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>SUM(E10:F10)</f>
        <v>32</v>
      </c>
      <c r="H10" s="1">
        <v>5</v>
      </c>
      <c r="I10" s="1">
        <v>5</v>
      </c>
      <c r="J10" s="1">
        <f>SUM(H10:I10)</f>
        <v>10</v>
      </c>
      <c r="K10" s="1">
        <v>10</v>
      </c>
      <c r="L10" s="1">
        <v>5</v>
      </c>
      <c r="M10" s="1">
        <v>15</v>
      </c>
      <c r="N10" s="1">
        <f t="shared" si="0"/>
        <v>77</v>
      </c>
      <c r="O10" s="1">
        <f t="shared" si="0"/>
        <v>46</v>
      </c>
      <c r="P10" s="1">
        <f t="shared" si="0"/>
        <v>123</v>
      </c>
      <c r="Q10" s="9"/>
    </row>
    <row r="11" spans="1:18" ht="49.5" customHeight="1">
      <c r="A11" s="7" t="s">
        <v>45</v>
      </c>
      <c r="B11" s="14">
        <v>33</v>
      </c>
      <c r="C11" s="14">
        <v>36</v>
      </c>
      <c r="D11" s="14">
        <f>B11+C11</f>
        <v>69</v>
      </c>
      <c r="E11" s="14">
        <v>12</v>
      </c>
      <c r="F11" s="14">
        <v>2</v>
      </c>
      <c r="G11" s="14">
        <f>E11+F11</f>
        <v>14</v>
      </c>
      <c r="H11" s="14">
        <v>5</v>
      </c>
      <c r="I11" s="14">
        <v>3</v>
      </c>
      <c r="J11" s="14">
        <f>H11+I11</f>
        <v>8</v>
      </c>
      <c r="K11" s="14">
        <v>5</v>
      </c>
      <c r="L11" s="14">
        <v>2</v>
      </c>
      <c r="M11" s="14">
        <f>K11+L11</f>
        <v>7</v>
      </c>
      <c r="N11" s="1">
        <f t="shared" si="0"/>
        <v>55</v>
      </c>
      <c r="O11" s="1">
        <f t="shared" si="0"/>
        <v>43</v>
      </c>
      <c r="P11" s="1">
        <f t="shared" si="0"/>
        <v>98</v>
      </c>
      <c r="Q11" s="9"/>
      <c r="R11" s="9"/>
    </row>
    <row r="12" s="13" customFormat="1" ht="16.5">
      <c r="N12" s="13" t="s">
        <v>44</v>
      </c>
    </row>
    <row r="13" s="12" customFormat="1" ht="16.5"/>
    <row r="14" s="12" customFormat="1" ht="16.5"/>
    <row r="15" s="12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nia</cp:lastModifiedBy>
  <cp:lastPrinted>2012-01-19T03:51:17Z</cp:lastPrinted>
  <dcterms:created xsi:type="dcterms:W3CDTF">2009-07-27T04:36:25Z</dcterms:created>
  <dcterms:modified xsi:type="dcterms:W3CDTF">2012-01-19T03:51:18Z</dcterms:modified>
  <cp:category/>
  <cp:version/>
  <cp:contentType/>
  <cp:contentStatus/>
</cp:coreProperties>
</file>